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Ed\Dropbox\Public\SSJBA\WTBA 16\"/>
    </mc:Choice>
  </mc:AlternateContent>
  <bookViews>
    <workbookView xWindow="600" yWindow="270" windowWidth="11100" windowHeight="5520" activeTab="5"/>
  </bookViews>
  <sheets>
    <sheet name="Pattern" sheetId="1" r:id="rId1"/>
    <sheet name="Overhead Calc." sheetId="7" state="hidden" r:id="rId2"/>
    <sheet name="Composite" sheetId="5" r:id="rId3"/>
    <sheet name="Overhead View" sheetId="9" r:id="rId4"/>
    <sheet name="mL Calculation" sheetId="2" r:id="rId5"/>
    <sheet name="Sheet1" sheetId="10" r:id="rId6"/>
  </sheets>
  <definedNames>
    <definedName name="_xlnm.Print_Area" localSheetId="2">Composite!$A$11:$H$38</definedName>
    <definedName name="_xlnm.Print_Area" localSheetId="5">Sheet1!$A$1:$G$47</definedName>
  </definedNames>
  <calcPr calcId="162913"/>
</workbook>
</file>

<file path=xl/calcChain.xml><?xml version="1.0" encoding="utf-8"?>
<calcChain xmlns="http://schemas.openxmlformats.org/spreadsheetml/2006/main">
  <c r="S15" i="2" l="1"/>
  <c r="T15" i="2"/>
  <c r="U15" i="2"/>
  <c r="V15" i="2"/>
  <c r="W15" i="2"/>
  <c r="S16" i="2"/>
  <c r="T16" i="2"/>
  <c r="U16" i="2"/>
  <c r="V16" i="2"/>
  <c r="W16" i="2"/>
  <c r="S17" i="2"/>
  <c r="T17" i="2"/>
  <c r="U17" i="2"/>
  <c r="V17" i="2"/>
  <c r="W17" i="2"/>
  <c r="S18" i="2"/>
  <c r="T18" i="2"/>
  <c r="U18" i="2"/>
  <c r="V18" i="2"/>
  <c r="W18" i="2"/>
  <c r="S19" i="2"/>
  <c r="T19" i="2"/>
  <c r="U19" i="2"/>
  <c r="V19" i="2"/>
  <c r="W19" i="2"/>
  <c r="S20" i="2"/>
  <c r="T20" i="2"/>
  <c r="U20" i="2"/>
  <c r="V20" i="2"/>
  <c r="W20" i="2"/>
  <c r="S21" i="2"/>
  <c r="T21" i="2"/>
  <c r="U21" i="2"/>
  <c r="V21" i="2"/>
  <c r="W21" i="2"/>
  <c r="S22" i="2"/>
  <c r="T22" i="2"/>
  <c r="U22" i="2"/>
  <c r="V22" i="2"/>
  <c r="W22" i="2"/>
  <c r="S23" i="2"/>
  <c r="T23" i="2"/>
  <c r="U23" i="2"/>
  <c r="V23" i="2"/>
  <c r="W23" i="2"/>
  <c r="S24" i="2"/>
  <c r="T24" i="2"/>
  <c r="U24" i="2"/>
  <c r="V24" i="2"/>
  <c r="W24" i="2"/>
  <c r="S25" i="2"/>
  <c r="T25" i="2"/>
  <c r="U25" i="2"/>
  <c r="V25" i="2"/>
  <c r="W25" i="2"/>
  <c r="S26" i="2"/>
  <c r="T26" i="2"/>
  <c r="U26" i="2"/>
  <c r="V26" i="2"/>
  <c r="W26" i="2"/>
  <c r="S27" i="2"/>
  <c r="T27" i="2"/>
  <c r="U27" i="2"/>
  <c r="V27" i="2"/>
  <c r="W27" i="2"/>
  <c r="S28" i="2"/>
  <c r="T28" i="2"/>
  <c r="U28" i="2"/>
  <c r="V28" i="2"/>
  <c r="W28" i="2"/>
  <c r="S29" i="2"/>
  <c r="T29" i="2"/>
  <c r="U29" i="2"/>
  <c r="V29" i="2"/>
  <c r="W29" i="2"/>
  <c r="S35" i="2"/>
  <c r="T35" i="2"/>
  <c r="U35" i="2"/>
  <c r="V35" i="2"/>
  <c r="W35" i="2"/>
  <c r="S36" i="2"/>
  <c r="T36" i="2"/>
  <c r="U36" i="2"/>
  <c r="V36" i="2"/>
  <c r="W36" i="2"/>
  <c r="S37" i="2"/>
  <c r="T37" i="2"/>
  <c r="U37" i="2"/>
  <c r="V37" i="2"/>
  <c r="W37" i="2"/>
  <c r="S38" i="2"/>
  <c r="T38" i="2"/>
  <c r="U38" i="2"/>
  <c r="U51" i="2" s="1"/>
  <c r="V38" i="2"/>
  <c r="W38" i="2"/>
  <c r="S39" i="2"/>
  <c r="T39" i="2"/>
  <c r="U39" i="2"/>
  <c r="V39" i="2"/>
  <c r="W39" i="2"/>
  <c r="S40" i="2"/>
  <c r="T40" i="2"/>
  <c r="U40" i="2"/>
  <c r="V40" i="2"/>
  <c r="W40" i="2"/>
  <c r="S41" i="2"/>
  <c r="T41" i="2"/>
  <c r="U41" i="2"/>
  <c r="V41" i="2"/>
  <c r="W41" i="2"/>
  <c r="S42" i="2"/>
  <c r="T42" i="2"/>
  <c r="U42" i="2"/>
  <c r="V42" i="2"/>
  <c r="W42" i="2"/>
  <c r="S43" i="2"/>
  <c r="T43" i="2"/>
  <c r="U43" i="2"/>
  <c r="V43" i="2"/>
  <c r="W43" i="2"/>
  <c r="S44" i="2"/>
  <c r="T44" i="2"/>
  <c r="U44" i="2"/>
  <c r="V44" i="2"/>
  <c r="W44" i="2"/>
  <c r="S45" i="2"/>
  <c r="T45" i="2"/>
  <c r="U45" i="2"/>
  <c r="V45" i="2"/>
  <c r="W45" i="2"/>
  <c r="S46" i="2"/>
  <c r="T46" i="2"/>
  <c r="U46" i="2"/>
  <c r="V46" i="2"/>
  <c r="W46" i="2"/>
  <c r="S47" i="2"/>
  <c r="T47" i="2"/>
  <c r="U47" i="2"/>
  <c r="V47" i="2"/>
  <c r="W47" i="2"/>
  <c r="S48" i="2"/>
  <c r="T48" i="2"/>
  <c r="U48" i="2"/>
  <c r="V48" i="2"/>
  <c r="W48" i="2"/>
  <c r="S49" i="2"/>
  <c r="T49" i="2"/>
  <c r="U49" i="2"/>
  <c r="V49" i="2"/>
  <c r="W49" i="2"/>
  <c r="AH15" i="2"/>
  <c r="AI15" i="2"/>
  <c r="AJ15" i="2"/>
  <c r="AK15" i="2"/>
  <c r="AL15" i="2"/>
  <c r="AH16" i="2"/>
  <c r="AI16" i="2"/>
  <c r="AJ16" i="2"/>
  <c r="AK16" i="2"/>
  <c r="AL16" i="2"/>
  <c r="AH17" i="2"/>
  <c r="AI17" i="2"/>
  <c r="AJ17" i="2"/>
  <c r="AK17" i="2"/>
  <c r="AL17" i="2"/>
  <c r="AH18" i="2"/>
  <c r="AI18" i="2"/>
  <c r="AJ18" i="2"/>
  <c r="AK18" i="2"/>
  <c r="AL18" i="2"/>
  <c r="AH19" i="2"/>
  <c r="AI19" i="2"/>
  <c r="AJ19" i="2"/>
  <c r="AK19" i="2"/>
  <c r="AL19" i="2"/>
  <c r="AH20" i="2"/>
  <c r="AI20" i="2"/>
  <c r="AI31" i="2" s="1"/>
  <c r="AJ20" i="2"/>
  <c r="AK20" i="2"/>
  <c r="AL20" i="2"/>
  <c r="AH21" i="2"/>
  <c r="AI21" i="2"/>
  <c r="AJ21" i="2"/>
  <c r="AK21" i="2"/>
  <c r="AL21" i="2"/>
  <c r="AH22" i="2"/>
  <c r="AI22" i="2"/>
  <c r="AJ22" i="2"/>
  <c r="AK22" i="2"/>
  <c r="AL22" i="2"/>
  <c r="AH23" i="2"/>
  <c r="AI23" i="2"/>
  <c r="AJ23" i="2"/>
  <c r="AK23" i="2"/>
  <c r="AL23" i="2"/>
  <c r="AH24" i="2"/>
  <c r="AI24" i="2"/>
  <c r="AJ24" i="2"/>
  <c r="AK24" i="2"/>
  <c r="AL24" i="2"/>
  <c r="AH25" i="2"/>
  <c r="AH31" i="2" s="1"/>
  <c r="AI25" i="2"/>
  <c r="AJ25" i="2"/>
  <c r="AK25" i="2"/>
  <c r="AL25" i="2"/>
  <c r="AH26" i="2"/>
  <c r="AI26" i="2"/>
  <c r="AJ26" i="2"/>
  <c r="AK26" i="2"/>
  <c r="AL26" i="2"/>
  <c r="AH27" i="2"/>
  <c r="AI27" i="2"/>
  <c r="AJ27" i="2"/>
  <c r="AK27" i="2"/>
  <c r="AL27" i="2"/>
  <c r="AH28" i="2"/>
  <c r="AI28" i="2"/>
  <c r="AJ28" i="2"/>
  <c r="AK28" i="2"/>
  <c r="AL28" i="2"/>
  <c r="AH29" i="2"/>
  <c r="AI29" i="2"/>
  <c r="AJ29" i="2"/>
  <c r="AK29" i="2"/>
  <c r="AL29" i="2"/>
  <c r="AH35" i="2"/>
  <c r="AI35" i="2"/>
  <c r="AJ35" i="2"/>
  <c r="AK35" i="2"/>
  <c r="AL35" i="2"/>
  <c r="AH36" i="2"/>
  <c r="AI36" i="2"/>
  <c r="AJ36" i="2"/>
  <c r="AJ53" i="2" s="1"/>
  <c r="AK36" i="2"/>
  <c r="AL36" i="2"/>
  <c r="AH37" i="2"/>
  <c r="AI37" i="2"/>
  <c r="AI53" i="2" s="1"/>
  <c r="AJ37" i="2"/>
  <c r="AK37" i="2"/>
  <c r="AL37" i="2"/>
  <c r="AH38" i="2"/>
  <c r="AH53" i="2" s="1"/>
  <c r="AI38" i="2"/>
  <c r="AJ38" i="2"/>
  <c r="AK38" i="2"/>
  <c r="AL38" i="2"/>
  <c r="AH39" i="2"/>
  <c r="AI39" i="2"/>
  <c r="AJ39" i="2"/>
  <c r="AK39" i="2"/>
  <c r="AL39" i="2"/>
  <c r="AH40" i="2"/>
  <c r="AI40" i="2"/>
  <c r="AJ40" i="2"/>
  <c r="AK40" i="2"/>
  <c r="AL40" i="2"/>
  <c r="AH41" i="2"/>
  <c r="AI41" i="2"/>
  <c r="AJ41" i="2"/>
  <c r="AK41" i="2"/>
  <c r="AL41" i="2"/>
  <c r="AH42" i="2"/>
  <c r="AI42" i="2"/>
  <c r="AJ42" i="2"/>
  <c r="AK42" i="2"/>
  <c r="AL42" i="2"/>
  <c r="AH43" i="2"/>
  <c r="AI43" i="2"/>
  <c r="AJ43" i="2"/>
  <c r="AK43" i="2"/>
  <c r="AL43" i="2"/>
  <c r="AH44" i="2"/>
  <c r="AI44" i="2"/>
  <c r="AJ44" i="2"/>
  <c r="AK44" i="2"/>
  <c r="AL44" i="2"/>
  <c r="AH45" i="2"/>
  <c r="AI45" i="2"/>
  <c r="AJ45" i="2"/>
  <c r="AK45" i="2"/>
  <c r="AL45" i="2"/>
  <c r="AH46" i="2"/>
  <c r="AI46" i="2"/>
  <c r="AJ46" i="2"/>
  <c r="AK46" i="2"/>
  <c r="AL46" i="2"/>
  <c r="AH47" i="2"/>
  <c r="AI47" i="2"/>
  <c r="AJ47" i="2"/>
  <c r="AK47" i="2"/>
  <c r="AL47" i="2"/>
  <c r="AH48" i="2"/>
  <c r="AI48" i="2"/>
  <c r="AJ48" i="2"/>
  <c r="AK48" i="2"/>
  <c r="AL48" i="2"/>
  <c r="AH49" i="2"/>
  <c r="AI49" i="2"/>
  <c r="AJ49" i="2"/>
  <c r="AK49" i="2"/>
  <c r="AL49" i="2"/>
  <c r="AC15" i="2"/>
  <c r="AC31" i="2" s="1"/>
  <c r="AD15" i="2"/>
  <c r="AE15" i="2"/>
  <c r="AF15" i="2"/>
  <c r="AG15" i="2"/>
  <c r="AF30" i="2" s="1"/>
  <c r="AC16" i="2"/>
  <c r="AD16" i="2"/>
  <c r="AE16" i="2"/>
  <c r="AF16" i="2"/>
  <c r="AG16" i="2"/>
  <c r="AC17" i="2"/>
  <c r="AD17" i="2"/>
  <c r="AE17" i="2"/>
  <c r="AE31" i="2" s="1"/>
  <c r="AF17" i="2"/>
  <c r="AG17" i="2"/>
  <c r="AC18" i="2"/>
  <c r="AD18" i="2"/>
  <c r="AD31" i="2" s="1"/>
  <c r="AE18" i="2"/>
  <c r="AF18" i="2"/>
  <c r="AG18" i="2"/>
  <c r="AC19" i="2"/>
  <c r="AD19" i="2"/>
  <c r="AE19" i="2"/>
  <c r="AF19" i="2"/>
  <c r="AG19" i="2"/>
  <c r="AC20" i="2"/>
  <c r="AD20" i="2"/>
  <c r="AE20" i="2"/>
  <c r="AF20" i="2"/>
  <c r="AG20" i="2"/>
  <c r="AC21" i="2"/>
  <c r="AD21" i="2"/>
  <c r="AE21" i="2"/>
  <c r="AF21" i="2"/>
  <c r="AG21" i="2"/>
  <c r="AC22" i="2"/>
  <c r="AD22" i="2"/>
  <c r="AE22" i="2"/>
  <c r="AF22" i="2"/>
  <c r="AG22" i="2"/>
  <c r="AC23" i="2"/>
  <c r="AD23" i="2"/>
  <c r="AE23" i="2"/>
  <c r="AF23" i="2"/>
  <c r="AG23" i="2"/>
  <c r="AC24" i="2"/>
  <c r="AD24" i="2"/>
  <c r="AE24" i="2"/>
  <c r="AF24" i="2"/>
  <c r="AG24" i="2"/>
  <c r="AC25" i="2"/>
  <c r="AD25" i="2"/>
  <c r="AE25" i="2"/>
  <c r="AF25" i="2"/>
  <c r="AG25" i="2"/>
  <c r="AC26" i="2"/>
  <c r="AD26" i="2"/>
  <c r="AE26" i="2"/>
  <c r="AF26" i="2"/>
  <c r="AG26" i="2"/>
  <c r="AC27" i="2"/>
  <c r="AD27" i="2"/>
  <c r="AE27" i="2"/>
  <c r="AF27" i="2"/>
  <c r="AG27" i="2"/>
  <c r="AC28" i="2"/>
  <c r="AD28" i="2"/>
  <c r="AE28" i="2"/>
  <c r="AF28" i="2"/>
  <c r="AG28" i="2"/>
  <c r="AC29" i="2"/>
  <c r="AD29" i="2"/>
  <c r="AE29" i="2"/>
  <c r="AF29" i="2"/>
  <c r="AG29" i="2"/>
  <c r="AC35" i="2"/>
  <c r="AD35" i="2"/>
  <c r="AE35" i="2"/>
  <c r="AF35" i="2"/>
  <c r="AG35" i="2"/>
  <c r="AC36" i="2"/>
  <c r="AC53" i="2" s="1"/>
  <c r="AD36" i="2"/>
  <c r="AE36" i="2"/>
  <c r="AF36" i="2"/>
  <c r="AG36" i="2"/>
  <c r="AF51" i="2" s="1"/>
  <c r="AC37" i="2"/>
  <c r="AD37" i="2"/>
  <c r="AE37" i="2"/>
  <c r="AF37" i="2"/>
  <c r="AG37" i="2"/>
  <c r="AC38" i="2"/>
  <c r="AD38" i="2"/>
  <c r="AE38" i="2"/>
  <c r="AF38" i="2"/>
  <c r="AG38" i="2"/>
  <c r="AC39" i="2"/>
  <c r="AD39" i="2"/>
  <c r="AE39" i="2"/>
  <c r="AF39" i="2"/>
  <c r="AG39" i="2"/>
  <c r="AC40" i="2"/>
  <c r="AD40" i="2"/>
  <c r="AE40" i="2"/>
  <c r="AF40" i="2"/>
  <c r="AG40" i="2"/>
  <c r="AC41" i="2"/>
  <c r="AD41" i="2"/>
  <c r="AE41" i="2"/>
  <c r="AF41" i="2"/>
  <c r="AG41" i="2"/>
  <c r="AC42" i="2"/>
  <c r="AD42" i="2"/>
  <c r="AE42" i="2"/>
  <c r="AF42" i="2"/>
  <c r="AG42" i="2"/>
  <c r="AC43" i="2"/>
  <c r="AD43" i="2"/>
  <c r="AE43" i="2"/>
  <c r="AF43" i="2"/>
  <c r="AG43" i="2"/>
  <c r="AC44" i="2"/>
  <c r="AD44" i="2"/>
  <c r="AE44" i="2"/>
  <c r="AF44" i="2"/>
  <c r="AG44" i="2"/>
  <c r="AC45" i="2"/>
  <c r="AD45" i="2"/>
  <c r="AE45" i="2"/>
  <c r="AF45" i="2"/>
  <c r="AG45" i="2"/>
  <c r="AC46" i="2"/>
  <c r="AD46" i="2"/>
  <c r="AE46" i="2"/>
  <c r="AF46" i="2"/>
  <c r="AG46" i="2"/>
  <c r="AC47" i="2"/>
  <c r="AD47" i="2"/>
  <c r="AE47" i="2"/>
  <c r="AF47" i="2"/>
  <c r="AG47" i="2"/>
  <c r="AC48" i="2"/>
  <c r="AD48" i="2"/>
  <c r="AE48" i="2"/>
  <c r="AF48" i="2"/>
  <c r="AG48" i="2"/>
  <c r="AC49" i="2"/>
  <c r="AD49" i="2"/>
  <c r="AE49" i="2"/>
  <c r="AF49" i="2"/>
  <c r="AG49" i="2"/>
  <c r="X15" i="2"/>
  <c r="Y15" i="2"/>
  <c r="Z15" i="2"/>
  <c r="AA15" i="2"/>
  <c r="AB15" i="2"/>
  <c r="X16" i="2"/>
  <c r="Y16" i="2"/>
  <c r="Y31" i="2" s="1"/>
  <c r="Z16" i="2"/>
  <c r="AA16" i="2"/>
  <c r="AB16" i="2"/>
  <c r="X17" i="2"/>
  <c r="X31" i="2" s="1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5" i="2"/>
  <c r="Y35" i="2"/>
  <c r="Z35" i="2"/>
  <c r="AA35" i="2"/>
  <c r="AA53" i="2" s="1"/>
  <c r="AB35" i="2"/>
  <c r="X36" i="2"/>
  <c r="Y36" i="2"/>
  <c r="Z36" i="2"/>
  <c r="AA36" i="2"/>
  <c r="AB36" i="2"/>
  <c r="X37" i="2"/>
  <c r="Y37" i="2"/>
  <c r="Z37" i="2"/>
  <c r="AA37" i="2"/>
  <c r="AB37" i="2"/>
  <c r="X38" i="2"/>
  <c r="Y38" i="2"/>
  <c r="Z38" i="2"/>
  <c r="AA38" i="2"/>
  <c r="AB38" i="2"/>
  <c r="X39" i="2"/>
  <c r="Y39" i="2"/>
  <c r="Z39" i="2"/>
  <c r="AA39" i="2"/>
  <c r="AB39" i="2"/>
  <c r="X40" i="2"/>
  <c r="Y40" i="2"/>
  <c r="Z40" i="2"/>
  <c r="AA40" i="2"/>
  <c r="AB40" i="2"/>
  <c r="X41" i="2"/>
  <c r="Y41" i="2"/>
  <c r="Z41" i="2"/>
  <c r="AA41" i="2"/>
  <c r="AB41" i="2"/>
  <c r="X42" i="2"/>
  <c r="Y42" i="2"/>
  <c r="Z42" i="2"/>
  <c r="AA42" i="2"/>
  <c r="AB42" i="2"/>
  <c r="X43" i="2"/>
  <c r="Y43" i="2"/>
  <c r="Z43" i="2"/>
  <c r="AA43" i="2"/>
  <c r="AB43" i="2"/>
  <c r="X44" i="2"/>
  <c r="Y44" i="2"/>
  <c r="Z44" i="2"/>
  <c r="AA44" i="2"/>
  <c r="AB44" i="2"/>
  <c r="X45" i="2"/>
  <c r="Y45" i="2"/>
  <c r="Z45" i="2"/>
  <c r="AA45" i="2"/>
  <c r="AB45" i="2"/>
  <c r="X46" i="2"/>
  <c r="Y46" i="2"/>
  <c r="Z46" i="2"/>
  <c r="AA46" i="2"/>
  <c r="AB46" i="2"/>
  <c r="X47" i="2"/>
  <c r="Y47" i="2"/>
  <c r="Z47" i="2"/>
  <c r="AA47" i="2"/>
  <c r="AB47" i="2"/>
  <c r="X48" i="2"/>
  <c r="Y48" i="2"/>
  <c r="Z48" i="2"/>
  <c r="AA48" i="2"/>
  <c r="AB48" i="2"/>
  <c r="X49" i="2"/>
  <c r="Y49" i="2"/>
  <c r="Z49" i="2"/>
  <c r="AA49" i="2"/>
  <c r="AB49" i="2"/>
  <c r="N15" i="2"/>
  <c r="O15" i="2"/>
  <c r="P15" i="2"/>
  <c r="Q15" i="2"/>
  <c r="R15" i="2"/>
  <c r="R31" i="2" s="1"/>
  <c r="N16" i="2"/>
  <c r="O16" i="2"/>
  <c r="P16" i="2"/>
  <c r="Q16" i="2"/>
  <c r="R16" i="2"/>
  <c r="N17" i="2"/>
  <c r="O17" i="2"/>
  <c r="P17" i="2"/>
  <c r="Q17" i="2"/>
  <c r="R17" i="2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5" i="2"/>
  <c r="J35" i="2"/>
  <c r="K35" i="2"/>
  <c r="L35" i="2"/>
  <c r="M35" i="2"/>
  <c r="I36" i="2"/>
  <c r="J36" i="2"/>
  <c r="K36" i="2"/>
  <c r="K53" i="2" s="1"/>
  <c r="L36" i="2"/>
  <c r="M36" i="2"/>
  <c r="I37" i="2"/>
  <c r="J37" i="2"/>
  <c r="K37" i="2"/>
  <c r="L37" i="2"/>
  <c r="M37" i="2"/>
  <c r="I38" i="2"/>
  <c r="J38" i="2"/>
  <c r="K38" i="2"/>
  <c r="L38" i="2"/>
  <c r="M38" i="2"/>
  <c r="I39" i="2"/>
  <c r="J39" i="2"/>
  <c r="K39" i="2"/>
  <c r="L39" i="2"/>
  <c r="M39" i="2"/>
  <c r="I40" i="2"/>
  <c r="J40" i="2"/>
  <c r="K40" i="2"/>
  <c r="L40" i="2"/>
  <c r="M40" i="2"/>
  <c r="I41" i="2"/>
  <c r="J41" i="2"/>
  <c r="K41" i="2"/>
  <c r="L41" i="2"/>
  <c r="M41" i="2"/>
  <c r="I42" i="2"/>
  <c r="J42" i="2"/>
  <c r="K42" i="2"/>
  <c r="L42" i="2"/>
  <c r="M42" i="2"/>
  <c r="I43" i="2"/>
  <c r="J43" i="2"/>
  <c r="K43" i="2"/>
  <c r="L43" i="2"/>
  <c r="M43" i="2"/>
  <c r="I44" i="2"/>
  <c r="J44" i="2"/>
  <c r="K44" i="2"/>
  <c r="L44" i="2"/>
  <c r="M44" i="2"/>
  <c r="I45" i="2"/>
  <c r="J45" i="2"/>
  <c r="K45" i="2"/>
  <c r="L45" i="2"/>
  <c r="M45" i="2"/>
  <c r="I46" i="2"/>
  <c r="J46" i="2"/>
  <c r="K46" i="2"/>
  <c r="L46" i="2"/>
  <c r="M46" i="2"/>
  <c r="I47" i="2"/>
  <c r="J47" i="2"/>
  <c r="K47" i="2"/>
  <c r="L47" i="2"/>
  <c r="M47" i="2"/>
  <c r="I48" i="2"/>
  <c r="J48" i="2"/>
  <c r="K48" i="2"/>
  <c r="L48" i="2"/>
  <c r="M48" i="2"/>
  <c r="I49" i="2"/>
  <c r="J49" i="2"/>
  <c r="K49" i="2"/>
  <c r="L49" i="2"/>
  <c r="M49" i="2"/>
  <c r="D15" i="2"/>
  <c r="E15" i="2"/>
  <c r="F15" i="2"/>
  <c r="G15" i="2"/>
  <c r="H15" i="2"/>
  <c r="D16" i="2"/>
  <c r="E16" i="2"/>
  <c r="F16" i="2"/>
  <c r="G16" i="2"/>
  <c r="H16" i="2"/>
  <c r="D17" i="2"/>
  <c r="E17" i="2"/>
  <c r="F17" i="2"/>
  <c r="G17" i="2"/>
  <c r="H17" i="2"/>
  <c r="D18" i="2"/>
  <c r="E18" i="2"/>
  <c r="F18" i="2"/>
  <c r="G18" i="2"/>
  <c r="H18" i="2"/>
  <c r="D19" i="2"/>
  <c r="E19" i="2"/>
  <c r="F19" i="2"/>
  <c r="G19" i="2"/>
  <c r="H19" i="2"/>
  <c r="D20" i="2"/>
  <c r="E20" i="2"/>
  <c r="F20" i="2"/>
  <c r="G20" i="2"/>
  <c r="H20" i="2"/>
  <c r="D21" i="2"/>
  <c r="E21" i="2"/>
  <c r="F21" i="2"/>
  <c r="G21" i="2"/>
  <c r="H21" i="2"/>
  <c r="D22" i="2"/>
  <c r="E22" i="2"/>
  <c r="F22" i="2"/>
  <c r="G22" i="2"/>
  <c r="H22" i="2"/>
  <c r="D23" i="2"/>
  <c r="E23" i="2"/>
  <c r="F23" i="2"/>
  <c r="G23" i="2"/>
  <c r="H23" i="2"/>
  <c r="D24" i="2"/>
  <c r="E24" i="2"/>
  <c r="F24" i="2"/>
  <c r="G24" i="2"/>
  <c r="H24" i="2"/>
  <c r="D25" i="2"/>
  <c r="E25" i="2"/>
  <c r="F25" i="2"/>
  <c r="G25" i="2"/>
  <c r="H25" i="2"/>
  <c r="D26" i="2"/>
  <c r="E26" i="2"/>
  <c r="F26" i="2"/>
  <c r="G26" i="2"/>
  <c r="H26" i="2"/>
  <c r="D27" i="2"/>
  <c r="E27" i="2"/>
  <c r="F27" i="2"/>
  <c r="G27" i="2"/>
  <c r="H27" i="2"/>
  <c r="D28" i="2"/>
  <c r="E28" i="2"/>
  <c r="F28" i="2"/>
  <c r="G28" i="2"/>
  <c r="H28" i="2"/>
  <c r="D29" i="2"/>
  <c r="E29" i="2"/>
  <c r="F29" i="2"/>
  <c r="G29" i="2"/>
  <c r="H29" i="2"/>
  <c r="D35" i="2"/>
  <c r="E35" i="2"/>
  <c r="F35" i="2"/>
  <c r="G35" i="2"/>
  <c r="H35" i="2"/>
  <c r="D36" i="2"/>
  <c r="E36" i="2"/>
  <c r="F36" i="2"/>
  <c r="G36" i="2"/>
  <c r="H36" i="2"/>
  <c r="D37" i="2"/>
  <c r="E37" i="2"/>
  <c r="F37" i="2"/>
  <c r="G37" i="2"/>
  <c r="H37" i="2"/>
  <c r="D38" i="2"/>
  <c r="E38" i="2"/>
  <c r="F38" i="2"/>
  <c r="G38" i="2"/>
  <c r="H38" i="2"/>
  <c r="D39" i="2"/>
  <c r="E39" i="2"/>
  <c r="F39" i="2"/>
  <c r="G39" i="2"/>
  <c r="H39" i="2"/>
  <c r="D40" i="2"/>
  <c r="E40" i="2"/>
  <c r="F40" i="2"/>
  <c r="G40" i="2"/>
  <c r="H40" i="2"/>
  <c r="D41" i="2"/>
  <c r="E41" i="2"/>
  <c r="F41" i="2"/>
  <c r="G41" i="2"/>
  <c r="H41" i="2"/>
  <c r="D42" i="2"/>
  <c r="E42" i="2"/>
  <c r="F42" i="2"/>
  <c r="G42" i="2"/>
  <c r="H42" i="2"/>
  <c r="D43" i="2"/>
  <c r="E43" i="2"/>
  <c r="F43" i="2"/>
  <c r="G43" i="2"/>
  <c r="H43" i="2"/>
  <c r="D44" i="2"/>
  <c r="E44" i="2"/>
  <c r="F44" i="2"/>
  <c r="G44" i="2"/>
  <c r="H44" i="2"/>
  <c r="D45" i="2"/>
  <c r="E45" i="2"/>
  <c r="F45" i="2"/>
  <c r="G45" i="2"/>
  <c r="H45" i="2"/>
  <c r="D46" i="2"/>
  <c r="E46" i="2"/>
  <c r="F46" i="2"/>
  <c r="G46" i="2"/>
  <c r="H46" i="2"/>
  <c r="D47" i="2"/>
  <c r="D50" i="2"/>
  <c r="E47" i="2"/>
  <c r="F47" i="2"/>
  <c r="G47" i="2"/>
  <c r="H51" i="2" s="1"/>
  <c r="H52" i="2" s="1"/>
  <c r="C4" i="5" s="1"/>
  <c r="H47" i="2"/>
  <c r="D48" i="2"/>
  <c r="E48" i="2"/>
  <c r="F48" i="2"/>
  <c r="G48" i="2"/>
  <c r="H48" i="2"/>
  <c r="D49" i="2"/>
  <c r="E49" i="2"/>
  <c r="F49" i="2"/>
  <c r="G49" i="2"/>
  <c r="H49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A30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G32" i="1"/>
  <c r="F33" i="1" s="1"/>
  <c r="F36" i="1"/>
  <c r="F37" i="1"/>
  <c r="F38" i="1"/>
  <c r="F11" i="1"/>
  <c r="Z31" i="2"/>
  <c r="U53" i="2"/>
  <c r="AE53" i="2"/>
  <c r="AJ31" i="2"/>
  <c r="G12" i="2"/>
  <c r="AA4" i="2"/>
  <c r="AA3" i="2"/>
  <c r="AA2" i="2"/>
  <c r="AA1" i="2"/>
  <c r="AK53" i="2"/>
  <c r="AF53" i="2"/>
  <c r="AD53" i="2"/>
  <c r="Y53" i="2"/>
  <c r="W53" i="2"/>
  <c r="V53" i="2"/>
  <c r="T53" i="2"/>
  <c r="Q53" i="2"/>
  <c r="L53" i="2"/>
  <c r="AL31" i="2"/>
  <c r="AK31" i="2"/>
  <c r="AG31" i="2"/>
  <c r="AF31" i="2"/>
  <c r="AB31" i="2"/>
  <c r="AA31" i="2"/>
  <c r="W31" i="2"/>
  <c r="V31" i="2"/>
  <c r="T31" i="2"/>
  <c r="M31" i="2"/>
  <c r="E31" i="2"/>
  <c r="H11" i="1"/>
  <c r="I11" i="1"/>
  <c r="H12" i="1"/>
  <c r="I12" i="1" s="1"/>
  <c r="J12" i="1" s="1"/>
  <c r="H13" i="1"/>
  <c r="I13" i="1"/>
  <c r="H14" i="1"/>
  <c r="I14" i="1" s="1"/>
  <c r="J14" i="1" s="1"/>
  <c r="H15" i="1"/>
  <c r="I15" i="1"/>
  <c r="J15" i="1" s="1"/>
  <c r="H16" i="1"/>
  <c r="I16" i="1"/>
  <c r="H17" i="1"/>
  <c r="I17" i="1" s="1"/>
  <c r="H18" i="1"/>
  <c r="I18" i="1"/>
  <c r="H19" i="1"/>
  <c r="I19" i="1"/>
  <c r="I20" i="1"/>
  <c r="I21" i="1"/>
  <c r="I22" i="1"/>
  <c r="I23" i="1"/>
  <c r="I24" i="1"/>
  <c r="I25" i="1"/>
  <c r="I32" i="1"/>
  <c r="H33" i="1"/>
  <c r="I33" i="1"/>
  <c r="H34" i="1"/>
  <c r="I34" i="1"/>
  <c r="J34" i="1" s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I43" i="1"/>
  <c r="I44" i="1"/>
  <c r="I45" i="1"/>
  <c r="I46" i="1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V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V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F39" i="1"/>
  <c r="F40" i="1"/>
  <c r="F41" i="1"/>
  <c r="F42" i="1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V74" i="7"/>
  <c r="AL71" i="7"/>
  <c r="AL69" i="7"/>
  <c r="AK69" i="7"/>
  <c r="AJ69" i="7"/>
  <c r="AL68" i="7"/>
  <c r="AK68" i="7"/>
  <c r="AJ68" i="7"/>
  <c r="AI68" i="7"/>
  <c r="AL67" i="7"/>
  <c r="AK67" i="7"/>
  <c r="AJ67" i="7"/>
  <c r="AI67" i="7"/>
  <c r="AH67" i="7"/>
  <c r="AL66" i="7"/>
  <c r="AK66" i="7"/>
  <c r="AJ66" i="7"/>
  <c r="AI66" i="7"/>
  <c r="AL65" i="7"/>
  <c r="AK65" i="7"/>
  <c r="AJ65" i="7"/>
  <c r="AI65" i="7"/>
  <c r="AH65" i="7"/>
  <c r="AG65" i="7"/>
  <c r="AF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78" i="7"/>
  <c r="U77" i="7"/>
  <c r="U76" i="7"/>
  <c r="U75" i="7"/>
  <c r="U74" i="7"/>
  <c r="U64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V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V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V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AL54" i="7"/>
  <c r="AK54" i="7"/>
  <c r="AJ54" i="7"/>
  <c r="U62" i="7"/>
  <c r="U61" i="7"/>
  <c r="U60" i="7"/>
  <c r="U59" i="7"/>
  <c r="U58" i="7"/>
  <c r="U57" i="7"/>
  <c r="U5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V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AL37" i="7"/>
  <c r="AK37" i="7"/>
  <c r="AJ37" i="7"/>
  <c r="AL36" i="7"/>
  <c r="AK36" i="7"/>
  <c r="AJ36" i="7"/>
  <c r="AI36" i="7"/>
  <c r="AL35" i="7"/>
  <c r="AK35" i="7"/>
  <c r="AJ35" i="7"/>
  <c r="AI35" i="7"/>
  <c r="AH35" i="7"/>
  <c r="AL34" i="7"/>
  <c r="AK34" i="7"/>
  <c r="AJ34" i="7"/>
  <c r="AI34" i="7"/>
  <c r="AL33" i="7"/>
  <c r="AK33" i="7"/>
  <c r="AJ33" i="7"/>
  <c r="AI33" i="7"/>
  <c r="AH33" i="7"/>
  <c r="AG33" i="7"/>
  <c r="AF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46" i="7"/>
  <c r="U45" i="7"/>
  <c r="U44" i="7"/>
  <c r="U43" i="7"/>
  <c r="U42" i="7"/>
  <c r="U32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AL22" i="7"/>
  <c r="AK22" i="7"/>
  <c r="AJ22" i="7"/>
  <c r="U30" i="7"/>
  <c r="U29" i="7"/>
  <c r="U28" i="7"/>
  <c r="U27" i="7"/>
  <c r="U26" i="7"/>
  <c r="U25" i="7"/>
  <c r="U24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D54" i="7"/>
  <c r="C54" i="7"/>
  <c r="B62" i="7"/>
  <c r="B61" i="7"/>
  <c r="B60" i="7"/>
  <c r="B59" i="7"/>
  <c r="B58" i="7"/>
  <c r="B57" i="7"/>
  <c r="B56" i="7"/>
  <c r="B55" i="7"/>
  <c r="B54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D69" i="7"/>
  <c r="C69" i="7"/>
  <c r="E68" i="7"/>
  <c r="D68" i="7"/>
  <c r="C68" i="7"/>
  <c r="C67" i="7"/>
  <c r="E66" i="7"/>
  <c r="D66" i="7"/>
  <c r="C66" i="7"/>
  <c r="H65" i="7"/>
  <c r="G65" i="7"/>
  <c r="F65" i="7"/>
  <c r="E65" i="7"/>
  <c r="D65" i="7"/>
  <c r="C65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78" i="7"/>
  <c r="B77" i="7"/>
  <c r="B76" i="7"/>
  <c r="B75" i="7"/>
  <c r="B74" i="7"/>
  <c r="B69" i="7"/>
  <c r="B68" i="7"/>
  <c r="B67" i="7"/>
  <c r="B66" i="7"/>
  <c r="B5" i="7" s="1"/>
  <c r="B65" i="7"/>
  <c r="B64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D37" i="7"/>
  <c r="C37" i="7"/>
  <c r="E36" i="7"/>
  <c r="D36" i="7"/>
  <c r="C36" i="7"/>
  <c r="C35" i="7"/>
  <c r="E34" i="7"/>
  <c r="D34" i="7"/>
  <c r="C34" i="7"/>
  <c r="H33" i="7"/>
  <c r="G33" i="7"/>
  <c r="F33" i="7"/>
  <c r="E33" i="7"/>
  <c r="D33" i="7"/>
  <c r="C33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D4" i="7" s="1"/>
  <c r="C32" i="7"/>
  <c r="B46" i="7"/>
  <c r="B45" i="7"/>
  <c r="B44" i="7"/>
  <c r="B43" i="7"/>
  <c r="B42" i="7"/>
  <c r="B37" i="7"/>
  <c r="B36" i="7"/>
  <c r="B35" i="7"/>
  <c r="B34" i="7"/>
  <c r="B33" i="7"/>
  <c r="B32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O23" i="7"/>
  <c r="N23" i="7"/>
  <c r="M23" i="7"/>
  <c r="L23" i="7"/>
  <c r="K23" i="7"/>
  <c r="J23" i="7"/>
  <c r="I23" i="7"/>
  <c r="H23" i="7"/>
  <c r="G23" i="7"/>
  <c r="F23" i="7"/>
  <c r="E23" i="7"/>
  <c r="D23" i="7"/>
  <c r="D22" i="7"/>
  <c r="C30" i="7"/>
  <c r="C29" i="7"/>
  <c r="C28" i="7"/>
  <c r="C27" i="7"/>
  <c r="C26" i="7"/>
  <c r="C25" i="7"/>
  <c r="C24" i="7"/>
  <c r="C23" i="7"/>
  <c r="C22" i="7"/>
  <c r="B30" i="7"/>
  <c r="B29" i="7"/>
  <c r="B28" i="7"/>
  <c r="B27" i="7"/>
  <c r="B26" i="7"/>
  <c r="B25" i="7"/>
  <c r="B24" i="7"/>
  <c r="B23" i="7"/>
  <c r="B22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V79" i="7"/>
  <c r="U79" i="7"/>
  <c r="D67" i="7"/>
  <c r="F67" i="7"/>
  <c r="E67" i="7"/>
  <c r="D35" i="7"/>
  <c r="F35" i="7"/>
  <c r="E35" i="7"/>
  <c r="B71" i="7"/>
  <c r="AL39" i="7"/>
  <c r="B39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V73" i="7"/>
  <c r="U73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AK73" i="7"/>
  <c r="AL73" i="7"/>
  <c r="C73" i="7"/>
  <c r="B73" i="7"/>
  <c r="AJ73" i="7"/>
  <c r="D73" i="7"/>
  <c r="AL41" i="7"/>
  <c r="AK41" i="7"/>
  <c r="C41" i="7"/>
  <c r="B41" i="7"/>
  <c r="AJ41" i="7"/>
  <c r="D41" i="7"/>
  <c r="AK70" i="7"/>
  <c r="AL70" i="7"/>
  <c r="B70" i="7"/>
  <c r="AL38" i="7"/>
  <c r="AK38" i="7"/>
  <c r="B38" i="7"/>
  <c r="I65" i="7"/>
  <c r="J65" i="7"/>
  <c r="I33" i="7"/>
  <c r="J33" i="7"/>
  <c r="G67" i="7"/>
  <c r="G35" i="7"/>
  <c r="H67" i="7"/>
  <c r="H35" i="7"/>
  <c r="C71" i="7"/>
  <c r="C39" i="7"/>
  <c r="C70" i="7"/>
  <c r="D70" i="7"/>
  <c r="E70" i="7"/>
  <c r="E69" i="7"/>
  <c r="F69" i="7"/>
  <c r="C38" i="7"/>
  <c r="D38" i="7"/>
  <c r="E38" i="7"/>
  <c r="E37" i="7"/>
  <c r="F37" i="7"/>
  <c r="E22" i="7"/>
  <c r="AI22" i="7"/>
  <c r="E54" i="7"/>
  <c r="AI54" i="7"/>
  <c r="AH72" i="7"/>
  <c r="AG72" i="7"/>
  <c r="AF72" i="7"/>
  <c r="AE72" i="7"/>
  <c r="AD72" i="7"/>
  <c r="AC72" i="7"/>
  <c r="AB72" i="7"/>
  <c r="AA72" i="7"/>
  <c r="Z72" i="7"/>
  <c r="Y72" i="7"/>
  <c r="X72" i="7"/>
  <c r="W72" i="7"/>
  <c r="V72" i="7"/>
  <c r="U72" i="7"/>
  <c r="F72" i="7"/>
  <c r="G72" i="7"/>
  <c r="H72" i="7"/>
  <c r="I72" i="7"/>
  <c r="J72" i="7"/>
  <c r="K72" i="7"/>
  <c r="L72" i="7"/>
  <c r="M72" i="7"/>
  <c r="N72" i="7"/>
  <c r="O72" i="7"/>
  <c r="R72" i="7"/>
  <c r="Q72" i="7"/>
  <c r="P72" i="7"/>
  <c r="T72" i="7"/>
  <c r="S72" i="7"/>
  <c r="AI72" i="7"/>
  <c r="E72" i="7"/>
  <c r="AK72" i="7"/>
  <c r="AJ72" i="7"/>
  <c r="D72" i="7"/>
  <c r="AH37" i="7"/>
  <c r="AG37" i="7"/>
  <c r="H37" i="7"/>
  <c r="AF37" i="7"/>
  <c r="I37" i="7"/>
  <c r="AE37" i="7"/>
  <c r="J37" i="7"/>
  <c r="AD37" i="7"/>
  <c r="K37" i="7"/>
  <c r="AC37" i="7"/>
  <c r="L37" i="7"/>
  <c r="AB37" i="7"/>
  <c r="M37" i="7"/>
  <c r="AA37" i="7"/>
  <c r="N37" i="7"/>
  <c r="Z37" i="7"/>
  <c r="Y37" i="7"/>
  <c r="X37" i="7"/>
  <c r="W37" i="7"/>
  <c r="V37" i="7"/>
  <c r="U37" i="7"/>
  <c r="O37" i="7"/>
  <c r="R37" i="7"/>
  <c r="Q37" i="7"/>
  <c r="P37" i="7"/>
  <c r="T37" i="7"/>
  <c r="S37" i="7"/>
  <c r="AJ71" i="7"/>
  <c r="AI71" i="7"/>
  <c r="AH71" i="7"/>
  <c r="F71" i="7"/>
  <c r="AG71" i="7"/>
  <c r="G71" i="7"/>
  <c r="H71" i="7"/>
  <c r="AF71" i="7"/>
  <c r="I71" i="7"/>
  <c r="AE71" i="7"/>
  <c r="J71" i="7"/>
  <c r="AD71" i="7"/>
  <c r="K71" i="7"/>
  <c r="AC71" i="7"/>
  <c r="L71" i="7"/>
  <c r="AB71" i="7"/>
  <c r="M71" i="7"/>
  <c r="AA71" i="7"/>
  <c r="N71" i="7"/>
  <c r="Z71" i="7"/>
  <c r="X71" i="7"/>
  <c r="W71" i="7"/>
  <c r="V71" i="7"/>
  <c r="U71" i="7"/>
  <c r="Y71" i="7"/>
  <c r="O71" i="7"/>
  <c r="R71" i="7"/>
  <c r="Q71" i="7"/>
  <c r="P71" i="7"/>
  <c r="T71" i="7"/>
  <c r="S71" i="7"/>
  <c r="AI70" i="7"/>
  <c r="AH70" i="7"/>
  <c r="AH69" i="7"/>
  <c r="AG70" i="7"/>
  <c r="AG69" i="7"/>
  <c r="G70" i="7"/>
  <c r="H70" i="7"/>
  <c r="H69" i="7"/>
  <c r="AF70" i="7"/>
  <c r="AF69" i="7"/>
  <c r="I70" i="7"/>
  <c r="I69" i="7"/>
  <c r="AE70" i="7"/>
  <c r="AE69" i="7"/>
  <c r="J70" i="7"/>
  <c r="J69" i="7"/>
  <c r="AD70" i="7"/>
  <c r="AD69" i="7"/>
  <c r="K70" i="7"/>
  <c r="K69" i="7"/>
  <c r="AC70" i="7"/>
  <c r="AC69" i="7"/>
  <c r="L70" i="7"/>
  <c r="L69" i="7"/>
  <c r="AB70" i="7"/>
  <c r="AB69" i="7"/>
  <c r="M70" i="7"/>
  <c r="M69" i="7"/>
  <c r="AA70" i="7"/>
  <c r="AA69" i="7"/>
  <c r="N70" i="7"/>
  <c r="N69" i="7"/>
  <c r="Z70" i="7"/>
  <c r="Z69" i="7"/>
  <c r="X70" i="7"/>
  <c r="X69" i="7"/>
  <c r="W70" i="7"/>
  <c r="W69" i="7"/>
  <c r="V70" i="7"/>
  <c r="V69" i="7"/>
  <c r="U70" i="7"/>
  <c r="U69" i="7"/>
  <c r="Y70" i="7"/>
  <c r="Y69" i="7"/>
  <c r="O70" i="7"/>
  <c r="O69" i="7"/>
  <c r="R70" i="7"/>
  <c r="R69" i="7"/>
  <c r="Q70" i="7"/>
  <c r="Q69" i="7"/>
  <c r="P70" i="7"/>
  <c r="P69" i="7"/>
  <c r="T70" i="7"/>
  <c r="T69" i="7"/>
  <c r="S70" i="7"/>
  <c r="S69" i="7"/>
  <c r="AI38" i="7"/>
  <c r="AH38" i="7"/>
  <c r="AG38" i="7"/>
  <c r="G38" i="7"/>
  <c r="H38" i="7"/>
  <c r="AF38" i="7"/>
  <c r="I38" i="7"/>
  <c r="AE38" i="7"/>
  <c r="J38" i="7"/>
  <c r="AD38" i="7"/>
  <c r="K38" i="7"/>
  <c r="AC38" i="7"/>
  <c r="L38" i="7"/>
  <c r="AB38" i="7"/>
  <c r="M38" i="7"/>
  <c r="AA38" i="7"/>
  <c r="N38" i="7"/>
  <c r="Z38" i="7"/>
  <c r="Y38" i="7"/>
  <c r="X38" i="7"/>
  <c r="W38" i="7"/>
  <c r="V38" i="7"/>
  <c r="U38" i="7"/>
  <c r="O38" i="7"/>
  <c r="R38" i="7"/>
  <c r="Q38" i="7"/>
  <c r="P38" i="7"/>
  <c r="T38" i="7"/>
  <c r="S38" i="7"/>
  <c r="AJ39" i="7"/>
  <c r="AI39" i="7"/>
  <c r="AH39" i="7"/>
  <c r="F39" i="7"/>
  <c r="AG39" i="7"/>
  <c r="G39" i="7"/>
  <c r="H39" i="7"/>
  <c r="AF39" i="7"/>
  <c r="I39" i="7"/>
  <c r="AE39" i="7"/>
  <c r="J39" i="7"/>
  <c r="AD39" i="7"/>
  <c r="K39" i="7"/>
  <c r="AC39" i="7"/>
  <c r="L39" i="7"/>
  <c r="AB39" i="7"/>
  <c r="M39" i="7"/>
  <c r="AA39" i="7"/>
  <c r="N39" i="7"/>
  <c r="Z39" i="7"/>
  <c r="Y39" i="7"/>
  <c r="X39" i="7"/>
  <c r="W39" i="7"/>
  <c r="V39" i="7"/>
  <c r="U39" i="7"/>
  <c r="O39" i="7"/>
  <c r="R39" i="7"/>
  <c r="Q39" i="7"/>
  <c r="P39" i="7"/>
  <c r="T39" i="7"/>
  <c r="S39" i="7"/>
  <c r="AK40" i="7"/>
  <c r="D40" i="7"/>
  <c r="AJ40" i="7"/>
  <c r="AI40" i="7"/>
  <c r="E40" i="7"/>
  <c r="AH40" i="7"/>
  <c r="F40" i="7"/>
  <c r="AG40" i="7"/>
  <c r="G40" i="7"/>
  <c r="H40" i="7"/>
  <c r="AF40" i="7"/>
  <c r="I40" i="7"/>
  <c r="AE40" i="7"/>
  <c r="J40" i="7"/>
  <c r="AD40" i="7"/>
  <c r="K40" i="7"/>
  <c r="AC40" i="7"/>
  <c r="L40" i="7"/>
  <c r="AB40" i="7"/>
  <c r="M40" i="7"/>
  <c r="AA40" i="7"/>
  <c r="N40" i="7"/>
  <c r="Z40" i="7"/>
  <c r="Y40" i="7"/>
  <c r="X40" i="7"/>
  <c r="W40" i="7"/>
  <c r="V40" i="7"/>
  <c r="U40" i="7"/>
  <c r="O40" i="7"/>
  <c r="R40" i="7"/>
  <c r="Q40" i="7"/>
  <c r="P40" i="7"/>
  <c r="T40" i="7"/>
  <c r="S40" i="7"/>
  <c r="AF67" i="7"/>
  <c r="AF35" i="7"/>
  <c r="AL72" i="7"/>
  <c r="AL40" i="7"/>
  <c r="AL4" i="7"/>
  <c r="B72" i="7"/>
  <c r="B40" i="7"/>
  <c r="AK71" i="7"/>
  <c r="AK39" i="7"/>
  <c r="C72" i="7"/>
  <c r="D71" i="7"/>
  <c r="D5" i="7"/>
  <c r="C40" i="7"/>
  <c r="D39" i="7"/>
  <c r="AJ70" i="7"/>
  <c r="AJ38" i="7"/>
  <c r="AI69" i="7"/>
  <c r="AI5" i="7" s="1"/>
  <c r="E71" i="7"/>
  <c r="F70" i="7"/>
  <c r="AG67" i="7"/>
  <c r="G69" i="7"/>
  <c r="AE65" i="7"/>
  <c r="AD65" i="7"/>
  <c r="AI37" i="7"/>
  <c r="E39" i="7"/>
  <c r="F38" i="7"/>
  <c r="AG35" i="7"/>
  <c r="G37" i="7"/>
  <c r="AE33" i="7"/>
  <c r="AD33" i="7"/>
  <c r="I68" i="7"/>
  <c r="AE68" i="7"/>
  <c r="J68" i="7"/>
  <c r="AD68" i="7"/>
  <c r="K68" i="7"/>
  <c r="AC68" i="7"/>
  <c r="L68" i="7"/>
  <c r="AB68" i="7"/>
  <c r="M68" i="7"/>
  <c r="AA68" i="7"/>
  <c r="N68" i="7"/>
  <c r="Z68" i="7"/>
  <c r="X68" i="7"/>
  <c r="W68" i="7"/>
  <c r="V68" i="7"/>
  <c r="U68" i="7"/>
  <c r="Y68" i="7"/>
  <c r="O68" i="7"/>
  <c r="R68" i="7"/>
  <c r="Q68" i="7"/>
  <c r="P68" i="7"/>
  <c r="T68" i="7"/>
  <c r="S68" i="7"/>
  <c r="I36" i="7"/>
  <c r="AE36" i="7"/>
  <c r="J36" i="7"/>
  <c r="AD36" i="7"/>
  <c r="K36" i="7"/>
  <c r="AC36" i="7"/>
  <c r="L36" i="7"/>
  <c r="AB36" i="7"/>
  <c r="M36" i="7"/>
  <c r="AA36" i="7"/>
  <c r="N36" i="7"/>
  <c r="Z36" i="7"/>
  <c r="Y36" i="7"/>
  <c r="X36" i="7"/>
  <c r="W36" i="7"/>
  <c r="V36" i="7"/>
  <c r="U36" i="7"/>
  <c r="O36" i="7"/>
  <c r="R36" i="7"/>
  <c r="Q36" i="7"/>
  <c r="P36" i="7"/>
  <c r="T36" i="7"/>
  <c r="S36" i="7"/>
  <c r="AH68" i="7"/>
  <c r="F68" i="7"/>
  <c r="AG68" i="7"/>
  <c r="G68" i="7"/>
  <c r="AH36" i="7"/>
  <c r="F36" i="7"/>
  <c r="AG36" i="7"/>
  <c r="G36" i="7"/>
  <c r="H68" i="7"/>
  <c r="AF68" i="7"/>
  <c r="H36" i="7"/>
  <c r="AF36" i="7"/>
  <c r="I67" i="7"/>
  <c r="AE67" i="7"/>
  <c r="J67" i="7"/>
  <c r="AD67" i="7"/>
  <c r="K67" i="7"/>
  <c r="AC67" i="7"/>
  <c r="AC65" i="7"/>
  <c r="L67" i="7"/>
  <c r="AB67" i="7"/>
  <c r="M67" i="7"/>
  <c r="AA67" i="7"/>
  <c r="N67" i="7"/>
  <c r="Z67" i="7"/>
  <c r="X67" i="7"/>
  <c r="W67" i="7"/>
  <c r="V67" i="7"/>
  <c r="U67" i="7"/>
  <c r="Y67" i="7"/>
  <c r="O67" i="7"/>
  <c r="R67" i="7"/>
  <c r="Q67" i="7"/>
  <c r="P67" i="7"/>
  <c r="T67" i="7"/>
  <c r="S67" i="7"/>
  <c r="I35" i="7"/>
  <c r="AE35" i="7"/>
  <c r="J35" i="7"/>
  <c r="AD35" i="7"/>
  <c r="K35" i="7"/>
  <c r="AC35" i="7"/>
  <c r="L35" i="7"/>
  <c r="AB35" i="7"/>
  <c r="M35" i="7"/>
  <c r="AA35" i="7"/>
  <c r="N35" i="7"/>
  <c r="Z35" i="7"/>
  <c r="Y35" i="7"/>
  <c r="X35" i="7"/>
  <c r="W35" i="7"/>
  <c r="V35" i="7"/>
  <c r="U35" i="7"/>
  <c r="O35" i="7"/>
  <c r="R35" i="7"/>
  <c r="Q35" i="7"/>
  <c r="P35" i="7"/>
  <c r="T35" i="7"/>
  <c r="S35" i="7"/>
  <c r="AB65" i="7"/>
  <c r="AA65" i="7"/>
  <c r="Z65" i="7"/>
  <c r="W65" i="7"/>
  <c r="U65" i="7"/>
  <c r="O65" i="7"/>
  <c r="Q65" i="7"/>
  <c r="T65" i="7"/>
  <c r="AL48" i="7"/>
  <c r="C48" i="7"/>
  <c r="AK48" i="7"/>
  <c r="D48" i="7"/>
  <c r="E48" i="7"/>
  <c r="AI48" i="7"/>
  <c r="AH48" i="7"/>
  <c r="F48" i="7"/>
  <c r="AG48" i="7"/>
  <c r="G48" i="7"/>
  <c r="H48" i="7"/>
  <c r="AF48" i="7"/>
  <c r="I48" i="7"/>
  <c r="AE48" i="7"/>
  <c r="J48" i="7"/>
  <c r="AD48" i="7"/>
  <c r="K48" i="7"/>
  <c r="AC48" i="7"/>
  <c r="L48" i="7"/>
  <c r="AB48" i="7"/>
  <c r="N48" i="7"/>
  <c r="M48" i="7"/>
  <c r="AA48" i="7"/>
  <c r="Z48" i="7"/>
  <c r="X48" i="7"/>
  <c r="W48" i="7"/>
  <c r="V48" i="7"/>
  <c r="U48" i="7"/>
  <c r="Y48" i="7"/>
  <c r="R48" i="7"/>
  <c r="Q48" i="7"/>
  <c r="P48" i="7"/>
  <c r="O48" i="7"/>
  <c r="T48" i="7"/>
  <c r="S48" i="7"/>
  <c r="A1" i="9"/>
  <c r="H46" i="1"/>
  <c r="H45" i="1"/>
  <c r="H44" i="1"/>
  <c r="H43" i="1"/>
  <c r="H32" i="1"/>
  <c r="H25" i="1"/>
  <c r="H24" i="1"/>
  <c r="H23" i="1"/>
  <c r="H22" i="1"/>
  <c r="H21" i="1"/>
  <c r="H20" i="1"/>
  <c r="J43" i="1"/>
  <c r="J42" i="1"/>
  <c r="J41" i="1"/>
  <c r="J40" i="1"/>
  <c r="J39" i="1"/>
  <c r="J38" i="1"/>
  <c r="J37" i="1"/>
  <c r="J36" i="1"/>
  <c r="J35" i="1"/>
  <c r="J33" i="1"/>
  <c r="J32" i="1"/>
  <c r="J46" i="1"/>
  <c r="F43" i="1"/>
  <c r="F44" i="1"/>
  <c r="F45" i="1"/>
  <c r="F46" i="1"/>
  <c r="J45" i="1"/>
  <c r="J44" i="1"/>
  <c r="J25" i="1"/>
  <c r="F20" i="1"/>
  <c r="F21" i="1"/>
  <c r="F22" i="1"/>
  <c r="F23" i="1"/>
  <c r="F24" i="1"/>
  <c r="F25" i="1"/>
  <c r="J24" i="1"/>
  <c r="J23" i="1"/>
  <c r="J22" i="1"/>
  <c r="J21" i="1"/>
  <c r="J20" i="1"/>
  <c r="J19" i="1"/>
  <c r="J18" i="1"/>
  <c r="J17" i="1"/>
  <c r="J16" i="1"/>
  <c r="J13" i="1"/>
  <c r="J53" i="2"/>
  <c r="I47" i="1"/>
  <c r="I48" i="1" s="1"/>
  <c r="O53" i="2"/>
  <c r="AB53" i="2"/>
  <c r="AA51" i="2"/>
  <c r="Z53" i="2"/>
  <c r="X53" i="2"/>
  <c r="AG53" i="2"/>
  <c r="AL53" i="2"/>
  <c r="H53" i="2"/>
  <c r="D53" i="2"/>
  <c r="M51" i="2"/>
  <c r="I53" i="2"/>
  <c r="P53" i="2"/>
  <c r="N53" i="2"/>
  <c r="S53" i="2"/>
  <c r="E4" i="7"/>
  <c r="AJ4" i="7"/>
  <c r="AK4" i="7"/>
  <c r="R51" i="2"/>
  <c r="N31" i="2"/>
  <c r="U30" i="2"/>
  <c r="R30" i="2" s="1"/>
  <c r="R52" i="2"/>
  <c r="E4" i="5" s="1"/>
  <c r="J31" i="2"/>
  <c r="O31" i="2"/>
  <c r="V30" i="2"/>
  <c r="V52" i="2" s="1"/>
  <c r="F4" i="5" s="1"/>
  <c r="I9" i="5"/>
  <c r="S31" i="2"/>
  <c r="U31" i="2"/>
  <c r="H31" i="2"/>
  <c r="F31" i="2"/>
  <c r="D31" i="2"/>
  <c r="K31" i="2"/>
  <c r="I31" i="2"/>
  <c r="Q31" i="2"/>
  <c r="P31" i="2"/>
  <c r="G31" i="2"/>
  <c r="M30" i="2"/>
  <c r="M52" i="2" s="1"/>
  <c r="L31" i="2"/>
  <c r="H30" i="2"/>
  <c r="I26" i="1"/>
  <c r="J26" i="1"/>
  <c r="O12" i="2" s="1"/>
  <c r="J11" i="1"/>
  <c r="C31" i="2"/>
  <c r="AA52" i="2"/>
  <c r="G4" i="5"/>
  <c r="D9" i="5"/>
  <c r="D4" i="5"/>
  <c r="M53" i="2"/>
  <c r="R53" i="2"/>
  <c r="C30" i="2"/>
  <c r="V51" i="2"/>
  <c r="AF52" i="2"/>
  <c r="H4" i="5"/>
  <c r="E9" i="5"/>
  <c r="C53" i="2"/>
  <c r="F9" i="5"/>
  <c r="G9" i="5"/>
  <c r="H9" i="5"/>
  <c r="D5" i="5"/>
  <c r="H5" i="5"/>
  <c r="C5" i="5" l="1"/>
  <c r="E5" i="5"/>
  <c r="F5" i="5"/>
  <c r="G5" i="5"/>
  <c r="AJ51" i="2"/>
  <c r="AM31" i="2"/>
  <c r="AJ30" i="2"/>
  <c r="AJ52" i="2" s="1"/>
  <c r="I4" i="5" s="1"/>
  <c r="I5" i="5" s="1"/>
  <c r="J47" i="1"/>
  <c r="W12" i="2" s="1"/>
  <c r="AD12" i="2" s="1"/>
  <c r="AM53" i="2"/>
  <c r="E50" i="2"/>
  <c r="E53" i="2"/>
  <c r="F53" i="2"/>
  <c r="C51" i="2"/>
  <c r="C52" i="2" s="1"/>
  <c r="J48" i="1"/>
  <c r="B4" i="7"/>
  <c r="C4" i="7"/>
  <c r="C5" i="7"/>
  <c r="E5" i="7"/>
  <c r="AI4" i="7"/>
  <c r="AL5" i="7"/>
  <c r="F50" i="2"/>
  <c r="G11" i="1"/>
  <c r="B48" i="7"/>
  <c r="AJ48" i="7"/>
  <c r="AJ5" i="7"/>
  <c r="AK5" i="7"/>
  <c r="G33" i="1"/>
  <c r="L65" i="7"/>
  <c r="M65" i="7"/>
  <c r="N65" i="7"/>
  <c r="X65" i="7"/>
  <c r="V65" i="7"/>
  <c r="Y65" i="7"/>
  <c r="R65" i="7"/>
  <c r="P65" i="7"/>
  <c r="S65" i="7"/>
  <c r="K65" i="7"/>
  <c r="G53" i="2"/>
  <c r="F34" i="1" l="1"/>
  <c r="L33" i="7"/>
  <c r="W33" i="7"/>
  <c r="S33" i="7"/>
  <c r="AA33" i="7"/>
  <c r="O33" i="7"/>
  <c r="U33" i="7"/>
  <c r="AC33" i="7"/>
  <c r="V33" i="7"/>
  <c r="M33" i="7"/>
  <c r="R33" i="7"/>
  <c r="AB33" i="7"/>
  <c r="Q33" i="7"/>
  <c r="K33" i="7"/>
  <c r="T33" i="7"/>
  <c r="N33" i="7"/>
  <c r="Z33" i="7"/>
  <c r="Y33" i="7"/>
  <c r="X33" i="7"/>
  <c r="P33" i="7"/>
  <c r="S55" i="2"/>
  <c r="B4" i="5"/>
  <c r="B5" i="5" s="1"/>
  <c r="F12" i="1"/>
  <c r="AL16" i="7"/>
  <c r="D16" i="7"/>
  <c r="AH16" i="7"/>
  <c r="H16" i="7"/>
  <c r="J16" i="7"/>
  <c r="L16" i="7"/>
  <c r="N16" i="7"/>
  <c r="V16" i="7"/>
  <c r="R16" i="7"/>
  <c r="S16" i="7"/>
  <c r="C16" i="7"/>
  <c r="F16" i="7"/>
  <c r="I16" i="7"/>
  <c r="AC16" i="7"/>
  <c r="Z16" i="7"/>
  <c r="Y16" i="7"/>
  <c r="T16" i="7"/>
  <c r="AK16" i="7"/>
  <c r="AG16" i="7"/>
  <c r="AD16" i="7"/>
  <c r="AA16" i="7"/>
  <c r="O16" i="7"/>
  <c r="AJ16" i="7"/>
  <c r="G16" i="7"/>
  <c r="K16" i="7"/>
  <c r="X16" i="7"/>
  <c r="Q16" i="7"/>
  <c r="AI16" i="7"/>
  <c r="AF16" i="7"/>
  <c r="AB16" i="7"/>
  <c r="W16" i="7"/>
  <c r="P16" i="7"/>
  <c r="E16" i="7"/>
  <c r="U16" i="7"/>
  <c r="AE16" i="7"/>
  <c r="B16" i="7"/>
  <c r="M16" i="7"/>
  <c r="G12" i="1" l="1"/>
  <c r="B49" i="7"/>
  <c r="D49" i="7"/>
  <c r="AG49" i="7"/>
  <c r="I49" i="7"/>
  <c r="K49" i="7"/>
  <c r="N49" i="7"/>
  <c r="X49" i="7"/>
  <c r="Y49" i="7"/>
  <c r="O49" i="7"/>
  <c r="AL49" i="7"/>
  <c r="AH49" i="7"/>
  <c r="AF49" i="7"/>
  <c r="AC49" i="7"/>
  <c r="AA49" i="7"/>
  <c r="U49" i="7"/>
  <c r="T49" i="7"/>
  <c r="AI49" i="7"/>
  <c r="AE49" i="7"/>
  <c r="AB49" i="7"/>
  <c r="V49" i="7"/>
  <c r="S49" i="7"/>
  <c r="AK49" i="7"/>
  <c r="F49" i="7"/>
  <c r="J49" i="7"/>
  <c r="M49" i="7"/>
  <c r="R49" i="7"/>
  <c r="AJ49" i="7"/>
  <c r="G49" i="7"/>
  <c r="AD49" i="7"/>
  <c r="Z49" i="7"/>
  <c r="Q49" i="7"/>
  <c r="C49" i="7"/>
  <c r="W49" i="7"/>
  <c r="E49" i="7"/>
  <c r="P49" i="7"/>
  <c r="H49" i="7"/>
  <c r="L49" i="7"/>
  <c r="AG66" i="7"/>
  <c r="AG5" i="7" s="1"/>
  <c r="G66" i="7"/>
  <c r="G5" i="7" s="1"/>
  <c r="I66" i="7"/>
  <c r="I5" i="7" s="1"/>
  <c r="K66" i="7"/>
  <c r="K5" i="7" s="1"/>
  <c r="M66" i="7"/>
  <c r="M5" i="7" s="1"/>
  <c r="X66" i="7"/>
  <c r="X5" i="7" s="1"/>
  <c r="Y66" i="7"/>
  <c r="Y5" i="7" s="1"/>
  <c r="P66" i="7"/>
  <c r="P5" i="7" s="1"/>
  <c r="AF66" i="7"/>
  <c r="AF5" i="7" s="1"/>
  <c r="AC66" i="7"/>
  <c r="AC5" i="7" s="1"/>
  <c r="AA66" i="7"/>
  <c r="AA5" i="7" s="1"/>
  <c r="W66" i="7"/>
  <c r="W5" i="7" s="1"/>
  <c r="O66" i="7"/>
  <c r="O5" i="7" s="1"/>
  <c r="T66" i="7"/>
  <c r="T5" i="7" s="1"/>
  <c r="J66" i="7"/>
  <c r="J5" i="7" s="1"/>
  <c r="H66" i="7"/>
  <c r="H5" i="7" s="1"/>
  <c r="AE66" i="7"/>
  <c r="AE5" i="7" s="1"/>
  <c r="L66" i="7"/>
  <c r="L5" i="7" s="1"/>
  <c r="V66" i="7"/>
  <c r="V5" i="7" s="1"/>
  <c r="S66" i="7"/>
  <c r="S5" i="7" s="1"/>
  <c r="AH66" i="7"/>
  <c r="AH5" i="7" s="1"/>
  <c r="Z66" i="7"/>
  <c r="Z5" i="7" s="1"/>
  <c r="AD66" i="7"/>
  <c r="AD5" i="7" s="1"/>
  <c r="F66" i="7"/>
  <c r="F5" i="7" s="1"/>
  <c r="N66" i="7"/>
  <c r="N5" i="7" s="1"/>
  <c r="G34" i="1"/>
  <c r="U66" i="7"/>
  <c r="U5" i="7" s="1"/>
  <c r="R66" i="7"/>
  <c r="R5" i="7" s="1"/>
  <c r="AB66" i="7"/>
  <c r="AB5" i="7" s="1"/>
  <c r="Q66" i="7"/>
  <c r="Q5" i="7" s="1"/>
  <c r="B17" i="7" l="1"/>
  <c r="C17" i="7"/>
  <c r="E17" i="7"/>
  <c r="G17" i="7"/>
  <c r="AE17" i="7"/>
  <c r="AC17" i="7"/>
  <c r="AA17" i="7"/>
  <c r="W17" i="7"/>
  <c r="O17" i="7"/>
  <c r="T17" i="7"/>
  <c r="F13" i="1"/>
  <c r="AJ17" i="7"/>
  <c r="AG17" i="7"/>
  <c r="J17" i="7"/>
  <c r="AB17" i="7"/>
  <c r="X17" i="7"/>
  <c r="R17" i="7"/>
  <c r="AL17" i="7"/>
  <c r="AH17" i="7"/>
  <c r="I17" i="7"/>
  <c r="M17" i="7"/>
  <c r="U17" i="7"/>
  <c r="S17" i="7"/>
  <c r="AK17" i="7"/>
  <c r="F17" i="7"/>
  <c r="AD17" i="7"/>
  <c r="N17" i="7"/>
  <c r="Y17" i="7"/>
  <c r="D17" i="7"/>
  <c r="H17" i="7"/>
  <c r="K17" i="7"/>
  <c r="Z17" i="7"/>
  <c r="Q17" i="7"/>
  <c r="L17" i="7"/>
  <c r="V17" i="7"/>
  <c r="AF17" i="7"/>
  <c r="AI17" i="7"/>
  <c r="P17" i="7"/>
  <c r="F35" i="1"/>
  <c r="F34" i="7"/>
  <c r="F4" i="7" s="1"/>
  <c r="Y34" i="7"/>
  <c r="Y4" i="7" s="1"/>
  <c r="U34" i="7"/>
  <c r="U4" i="7" s="1"/>
  <c r="R34" i="7"/>
  <c r="R4" i="7" s="1"/>
  <c r="G34" i="7"/>
  <c r="G4" i="7" s="1"/>
  <c r="AA34" i="7"/>
  <c r="AA4" i="7" s="1"/>
  <c r="Q34" i="7"/>
  <c r="Q4" i="7" s="1"/>
  <c r="T34" i="7"/>
  <c r="T4" i="7" s="1"/>
  <c r="G35" i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K34" i="7"/>
  <c r="K4" i="7" s="1"/>
  <c r="W34" i="7"/>
  <c r="W4" i="7" s="1"/>
  <c r="H34" i="7"/>
  <c r="H4" i="7" s="1"/>
  <c r="X34" i="7"/>
  <c r="X4" i="7" s="1"/>
  <c r="Z34" i="7"/>
  <c r="Z4" i="7" s="1"/>
  <c r="AG34" i="7"/>
  <c r="AG4" i="7" s="1"/>
  <c r="I34" i="7"/>
  <c r="I4" i="7" s="1"/>
  <c r="AE34" i="7"/>
  <c r="AE4" i="7" s="1"/>
  <c r="M34" i="7"/>
  <c r="M4" i="7" s="1"/>
  <c r="P34" i="7"/>
  <c r="P4" i="7" s="1"/>
  <c r="S34" i="7"/>
  <c r="S4" i="7" s="1"/>
  <c r="AH34" i="7"/>
  <c r="AH4" i="7" s="1"/>
  <c r="AB34" i="7"/>
  <c r="AB4" i="7" s="1"/>
  <c r="O34" i="7"/>
  <c r="O4" i="7" s="1"/>
  <c r="J34" i="7"/>
  <c r="J4" i="7" s="1"/>
  <c r="AC34" i="7"/>
  <c r="AC4" i="7" s="1"/>
  <c r="AF34" i="7"/>
  <c r="AF4" i="7" s="1"/>
  <c r="AD34" i="7"/>
  <c r="AD4" i="7" s="1"/>
  <c r="L34" i="7"/>
  <c r="L4" i="7" s="1"/>
  <c r="N34" i="7"/>
  <c r="N4" i="7" s="1"/>
  <c r="V34" i="7"/>
  <c r="V4" i="7" s="1"/>
  <c r="G13" i="1" l="1"/>
  <c r="B50" i="7"/>
  <c r="AJ50" i="7"/>
  <c r="D50" i="7"/>
  <c r="F50" i="7"/>
  <c r="AF50" i="7"/>
  <c r="AD50" i="7"/>
  <c r="AB50" i="7"/>
  <c r="Z50" i="7"/>
  <c r="U50" i="7"/>
  <c r="P50" i="7"/>
  <c r="AK50" i="7"/>
  <c r="AH50" i="7"/>
  <c r="H50" i="7"/>
  <c r="K50" i="7"/>
  <c r="M50" i="7"/>
  <c r="V50" i="7"/>
  <c r="O50" i="7"/>
  <c r="AI50" i="7"/>
  <c r="I50" i="7"/>
  <c r="L50" i="7"/>
  <c r="W50" i="7"/>
  <c r="T50" i="7"/>
  <c r="AL50" i="7"/>
  <c r="AE50" i="7"/>
  <c r="N50" i="7"/>
  <c r="Y50" i="7"/>
  <c r="S50" i="7"/>
  <c r="C50" i="7"/>
  <c r="AG50" i="7"/>
  <c r="J50" i="7"/>
  <c r="AA50" i="7"/>
  <c r="R50" i="7"/>
  <c r="AC50" i="7"/>
  <c r="G50" i="7"/>
  <c r="X50" i="7"/>
  <c r="E50" i="7"/>
  <c r="Q50" i="7"/>
  <c r="F14" i="1" l="1"/>
  <c r="B18" i="7"/>
  <c r="AJ18" i="7"/>
  <c r="AK18" i="7"/>
  <c r="E18" i="7"/>
  <c r="AH18" i="7"/>
  <c r="H18" i="7"/>
  <c r="J18" i="7"/>
  <c r="L18" i="7"/>
  <c r="N18" i="7"/>
  <c r="V18" i="7"/>
  <c r="R18" i="7"/>
  <c r="S18" i="7"/>
  <c r="C18" i="7"/>
  <c r="AG18" i="7"/>
  <c r="AE18" i="7"/>
  <c r="AB18" i="7"/>
  <c r="X18" i="7"/>
  <c r="O18" i="7"/>
  <c r="AF18" i="7"/>
  <c r="AC18" i="7"/>
  <c r="W18" i="7"/>
  <c r="P18" i="7"/>
  <c r="AL18" i="7"/>
  <c r="I18" i="7"/>
  <c r="M18" i="7"/>
  <c r="U18" i="7"/>
  <c r="T18" i="7"/>
  <c r="D18" i="7"/>
  <c r="F18" i="7"/>
  <c r="AD18" i="7"/>
  <c r="AA18" i="7"/>
  <c r="Y18" i="7"/>
  <c r="K18" i="7"/>
  <c r="Z18" i="7"/>
  <c r="AI18" i="7"/>
  <c r="Q18" i="7"/>
  <c r="G18" i="7"/>
  <c r="AL51" i="7" l="1"/>
  <c r="D51" i="7"/>
  <c r="AH51" i="7"/>
  <c r="G14" i="1"/>
  <c r="B51" i="7"/>
  <c r="AJ51" i="7"/>
  <c r="F51" i="7"/>
  <c r="C51" i="7"/>
  <c r="H51" i="7"/>
  <c r="J51" i="7"/>
  <c r="L51" i="7"/>
  <c r="AA51" i="7"/>
  <c r="V51" i="7"/>
  <c r="AG51" i="7"/>
  <c r="I51" i="7"/>
  <c r="AC51" i="7"/>
  <c r="Z51" i="7"/>
  <c r="Y51" i="7"/>
  <c r="O51" i="7"/>
  <c r="AK51" i="7"/>
  <c r="AF51" i="7"/>
  <c r="AB51" i="7"/>
  <c r="W51" i="7"/>
  <c r="P51" i="7"/>
  <c r="E51" i="7"/>
  <c r="AE51" i="7"/>
  <c r="N51" i="7"/>
  <c r="U51" i="7"/>
  <c r="T51" i="7"/>
  <c r="AI51" i="7"/>
  <c r="AD51" i="7"/>
  <c r="M51" i="7"/>
  <c r="R51" i="7"/>
  <c r="S51" i="7"/>
  <c r="K51" i="7"/>
  <c r="G51" i="7"/>
  <c r="X51" i="7"/>
  <c r="Q51" i="7"/>
  <c r="AK19" i="7" l="1"/>
  <c r="AI19" i="7"/>
  <c r="C19" i="7"/>
  <c r="E19" i="7"/>
  <c r="D19" i="7"/>
  <c r="AL19" i="7"/>
  <c r="F19" i="7"/>
  <c r="G19" i="7"/>
  <c r="AE19" i="7"/>
  <c r="AC19" i="7"/>
  <c r="AA19" i="7"/>
  <c r="W19" i="7"/>
  <c r="O19" i="7"/>
  <c r="T19" i="7"/>
  <c r="F15" i="1"/>
  <c r="H19" i="7"/>
  <c r="AD19" i="7"/>
  <c r="M19" i="7"/>
  <c r="V19" i="7"/>
  <c r="Q19" i="7"/>
  <c r="B19" i="7"/>
  <c r="AF19" i="7"/>
  <c r="K19" i="7"/>
  <c r="N19" i="7"/>
  <c r="U19" i="7"/>
  <c r="P19" i="7"/>
  <c r="AJ19" i="7"/>
  <c r="I19" i="7"/>
  <c r="L19" i="7"/>
  <c r="Z19" i="7"/>
  <c r="J19" i="7"/>
  <c r="R19" i="7"/>
  <c r="AB19" i="7"/>
  <c r="S19" i="7"/>
  <c r="AG19" i="7"/>
  <c r="X19" i="7"/>
  <c r="AH19" i="7"/>
  <c r="Y19" i="7"/>
  <c r="G15" i="1" l="1"/>
  <c r="C52" i="7"/>
  <c r="E52" i="7"/>
  <c r="AG52" i="7"/>
  <c r="AK52" i="7"/>
  <c r="AI52" i="7"/>
  <c r="G52" i="7"/>
  <c r="AL52" i="7"/>
  <c r="AH52" i="7"/>
  <c r="B52" i="7"/>
  <c r="AF52" i="7"/>
  <c r="J52" i="7"/>
  <c r="L52" i="7"/>
  <c r="AA52" i="7"/>
  <c r="V52" i="7"/>
  <c r="Q52" i="7"/>
  <c r="S52" i="7"/>
  <c r="AJ52" i="7"/>
  <c r="AB52" i="7"/>
  <c r="X52" i="7"/>
  <c r="R52" i="7"/>
  <c r="F52" i="7"/>
  <c r="I52" i="7"/>
  <c r="AD52" i="7"/>
  <c r="N52" i="7"/>
  <c r="W52" i="7"/>
  <c r="P52" i="7"/>
  <c r="D52" i="7"/>
  <c r="AE52" i="7"/>
  <c r="Z52" i="7"/>
  <c r="T52" i="7"/>
  <c r="M52" i="7"/>
  <c r="K52" i="7"/>
  <c r="U52" i="7"/>
  <c r="H52" i="7"/>
  <c r="AC52" i="7"/>
  <c r="Y52" i="7"/>
  <c r="O52" i="7"/>
  <c r="F16" i="1" l="1"/>
  <c r="C20" i="7"/>
  <c r="E20" i="7"/>
  <c r="G20" i="7"/>
  <c r="AK20" i="7"/>
  <c r="AH20" i="7"/>
  <c r="AL20" i="7"/>
  <c r="AI20" i="7"/>
  <c r="I20" i="7"/>
  <c r="AD20" i="7"/>
  <c r="AA20" i="7"/>
  <c r="W20" i="7"/>
  <c r="O20" i="7"/>
  <c r="T20" i="7"/>
  <c r="AJ20" i="7"/>
  <c r="H20" i="7"/>
  <c r="L20" i="7"/>
  <c r="Z20" i="7"/>
  <c r="Y20" i="7"/>
  <c r="S20" i="7"/>
  <c r="F20" i="7"/>
  <c r="AF20" i="7"/>
  <c r="K20" i="7"/>
  <c r="AB20" i="7"/>
  <c r="X20" i="7"/>
  <c r="R20" i="7"/>
  <c r="B20" i="7"/>
  <c r="AG20" i="7"/>
  <c r="J20" i="7"/>
  <c r="U20" i="7"/>
  <c r="D20" i="7"/>
  <c r="M20" i="7"/>
  <c r="Q20" i="7"/>
  <c r="AE20" i="7"/>
  <c r="V20" i="7"/>
  <c r="AC20" i="7"/>
  <c r="N20" i="7"/>
  <c r="P20" i="7"/>
  <c r="G16" i="1" l="1"/>
  <c r="AK53" i="7"/>
  <c r="AK2" i="7" s="1"/>
  <c r="AI53" i="7"/>
  <c r="AI2" i="7" s="1"/>
  <c r="G53" i="7"/>
  <c r="AE53" i="7"/>
  <c r="AC53" i="7"/>
  <c r="B53" i="7"/>
  <c r="B2" i="7" s="1"/>
  <c r="E53" i="7"/>
  <c r="E2" i="7" s="1"/>
  <c r="H53" i="7"/>
  <c r="AD53" i="7"/>
  <c r="C53" i="7"/>
  <c r="C2" i="7" s="1"/>
  <c r="F53" i="7"/>
  <c r="J53" i="7"/>
  <c r="AB53" i="7"/>
  <c r="AA53" i="7"/>
  <c r="U53" i="7"/>
  <c r="Q53" i="7"/>
  <c r="D53" i="7"/>
  <c r="D2" i="7" s="1"/>
  <c r="AF53" i="7"/>
  <c r="X53" i="7"/>
  <c r="Y53" i="7"/>
  <c r="P53" i="7"/>
  <c r="AJ53" i="7"/>
  <c r="AJ2" i="7" s="1"/>
  <c r="I53" i="7"/>
  <c r="L53" i="7"/>
  <c r="M53" i="7"/>
  <c r="W53" i="7"/>
  <c r="O53" i="7"/>
  <c r="AH53" i="7"/>
  <c r="K53" i="7"/>
  <c r="N53" i="7"/>
  <c r="S53" i="7"/>
  <c r="AG53" i="7"/>
  <c r="T53" i="7"/>
  <c r="R53" i="7"/>
  <c r="AL53" i="7"/>
  <c r="AL2" i="7" s="1"/>
  <c r="Z53" i="7"/>
  <c r="V53" i="7"/>
  <c r="F17" i="1" l="1"/>
  <c r="AI21" i="7"/>
  <c r="AI3" i="7" s="1"/>
  <c r="I21" i="7"/>
  <c r="B21" i="7"/>
  <c r="B3" i="7" s="1"/>
  <c r="D21" i="7"/>
  <c r="D3" i="7" s="1"/>
  <c r="J21" i="7"/>
  <c r="AH21" i="7"/>
  <c r="AB21" i="7"/>
  <c r="Z21" i="7"/>
  <c r="U21" i="7"/>
  <c r="Q21" i="7"/>
  <c r="S21" i="7"/>
  <c r="R21" i="7"/>
  <c r="V21" i="7"/>
  <c r="AK21" i="7"/>
  <c r="AK3" i="7" s="1"/>
  <c r="O21" i="7"/>
  <c r="X21" i="7"/>
  <c r="M21" i="7"/>
  <c r="AF21" i="7"/>
  <c r="E21" i="7"/>
  <c r="E3" i="7" s="1"/>
  <c r="AG21" i="7"/>
  <c r="W21" i="7"/>
  <c r="Y21" i="7"/>
  <c r="L21" i="7"/>
  <c r="AD21" i="7"/>
  <c r="G21" i="7"/>
  <c r="H21" i="7"/>
  <c r="AL21" i="7"/>
  <c r="AL3" i="7" s="1"/>
  <c r="P21" i="7"/>
  <c r="N21" i="7"/>
  <c r="AE21" i="7"/>
  <c r="AJ21" i="7"/>
  <c r="AJ3" i="7" s="1"/>
  <c r="F21" i="7"/>
  <c r="K21" i="7"/>
  <c r="AA21" i="7"/>
  <c r="C21" i="7"/>
  <c r="C3" i="7" s="1"/>
  <c r="T21" i="7"/>
  <c r="AC21" i="7"/>
  <c r="AJ7" i="7" l="1"/>
  <c r="AJ10" i="7"/>
  <c r="AJ8" i="7"/>
  <c r="AJ9" i="7"/>
  <c r="AL10" i="7"/>
  <c r="AL7" i="7"/>
  <c r="AL9" i="7"/>
  <c r="AL8" i="7"/>
  <c r="E7" i="7"/>
  <c r="E10" i="7"/>
  <c r="E9" i="7"/>
  <c r="E8" i="7"/>
  <c r="B10" i="7"/>
  <c r="B9" i="7"/>
  <c r="B7" i="7"/>
  <c r="AK10" i="7"/>
  <c r="AK7" i="7"/>
  <c r="AK9" i="7"/>
  <c r="AK8" i="7"/>
  <c r="AI10" i="7"/>
  <c r="AI9" i="7"/>
  <c r="AI7" i="7"/>
  <c r="AI8" i="7"/>
  <c r="C7" i="7"/>
  <c r="C10" i="7"/>
  <c r="C9" i="7"/>
  <c r="C8" i="7"/>
  <c r="D10" i="7"/>
  <c r="D9" i="7"/>
  <c r="D7" i="7"/>
  <c r="G17" i="1"/>
  <c r="AG54" i="7"/>
  <c r="AG2" i="7" s="1"/>
  <c r="AE54" i="7"/>
  <c r="AE2" i="7" s="1"/>
  <c r="K54" i="7"/>
  <c r="K2" i="7" s="1"/>
  <c r="N54" i="7"/>
  <c r="N2" i="7" s="1"/>
  <c r="X54" i="7"/>
  <c r="Y54" i="7"/>
  <c r="Y2" i="7" s="1"/>
  <c r="O54" i="7"/>
  <c r="O2" i="7" s="1"/>
  <c r="G54" i="7"/>
  <c r="G2" i="7" s="1"/>
  <c r="AF54" i="7"/>
  <c r="AF2" i="7" s="1"/>
  <c r="AC54" i="7"/>
  <c r="AC2" i="7" s="1"/>
  <c r="M54" i="7"/>
  <c r="M2" i="7" s="1"/>
  <c r="W54" i="7"/>
  <c r="R54" i="7"/>
  <c r="T54" i="7"/>
  <c r="H54" i="7"/>
  <c r="H2" i="7" s="1"/>
  <c r="AB54" i="7"/>
  <c r="AB2" i="7" s="1"/>
  <c r="U54" i="7"/>
  <c r="F54" i="7"/>
  <c r="F2" i="7" s="1"/>
  <c r="L54" i="7"/>
  <c r="L2" i="7" s="1"/>
  <c r="Q54" i="7"/>
  <c r="I54" i="7"/>
  <c r="I2" i="7" s="1"/>
  <c r="AA54" i="7"/>
  <c r="AA2" i="7" s="1"/>
  <c r="P54" i="7"/>
  <c r="Z54" i="7"/>
  <c r="Z2" i="7" s="1"/>
  <c r="AH54" i="7"/>
  <c r="AH2" i="7" s="1"/>
  <c r="V54" i="7"/>
  <c r="J54" i="7"/>
  <c r="J2" i="7" s="1"/>
  <c r="S54" i="7"/>
  <c r="AD54" i="7"/>
  <c r="AD2" i="7" s="1"/>
  <c r="AI11" i="7" l="1"/>
  <c r="B8" i="7"/>
  <c r="B11" i="7" s="1"/>
  <c r="B12" i="7" s="1"/>
  <c r="D8" i="7"/>
  <c r="AK11" i="7"/>
  <c r="AK12" i="7"/>
  <c r="AL11" i="7"/>
  <c r="AF22" i="7"/>
  <c r="AF3" i="7" s="1"/>
  <c r="AD22" i="7"/>
  <c r="AD3" i="7" s="1"/>
  <c r="AB22" i="7"/>
  <c r="AB3" i="7" s="1"/>
  <c r="Z22" i="7"/>
  <c r="Z3" i="7" s="1"/>
  <c r="U22" i="7"/>
  <c r="Q22" i="7"/>
  <c r="F18" i="1"/>
  <c r="AH22" i="7"/>
  <c r="AH3" i="7" s="1"/>
  <c r="I22" i="7"/>
  <c r="I3" i="7" s="1"/>
  <c r="K22" i="7"/>
  <c r="K3" i="7" s="1"/>
  <c r="M22" i="7"/>
  <c r="M3" i="7" s="1"/>
  <c r="X22" i="7"/>
  <c r="Y22" i="7"/>
  <c r="Y3" i="7" s="1"/>
  <c r="P22" i="7"/>
  <c r="J22" i="7"/>
  <c r="J3" i="7" s="1"/>
  <c r="N22" i="7"/>
  <c r="N3" i="7" s="1"/>
  <c r="R22" i="7"/>
  <c r="G22" i="7"/>
  <c r="G3" i="7" s="1"/>
  <c r="AE22" i="7"/>
  <c r="AE3" i="7" s="1"/>
  <c r="W22" i="7"/>
  <c r="S22" i="7"/>
  <c r="AC22" i="7"/>
  <c r="AC3" i="7" s="1"/>
  <c r="V22" i="7"/>
  <c r="AA22" i="7"/>
  <c r="AA3" i="7" s="1"/>
  <c r="AG22" i="7"/>
  <c r="AG3" i="7" s="1"/>
  <c r="O22" i="7"/>
  <c r="O3" i="7" s="1"/>
  <c r="H22" i="7"/>
  <c r="H3" i="7" s="1"/>
  <c r="T22" i="7"/>
  <c r="L22" i="7"/>
  <c r="L3" i="7" s="1"/>
  <c r="F22" i="7"/>
  <c r="F3" i="7" s="1"/>
  <c r="C11" i="7"/>
  <c r="C12" i="7" s="1"/>
  <c r="C13" i="7" s="1"/>
  <c r="E11" i="7"/>
  <c r="E12" i="7" s="1"/>
  <c r="AJ11" i="7"/>
  <c r="C14" i="7" l="1"/>
  <c r="F7" i="7"/>
  <c r="F10" i="7"/>
  <c r="F8" i="7"/>
  <c r="F9" i="7"/>
  <c r="O10" i="7"/>
  <c r="O7" i="7"/>
  <c r="O9" i="7"/>
  <c r="O8" i="7"/>
  <c r="AC7" i="7"/>
  <c r="AC10" i="7"/>
  <c r="AC9" i="7"/>
  <c r="AC8" i="7"/>
  <c r="G7" i="7"/>
  <c r="G10" i="7"/>
  <c r="G9" i="7"/>
  <c r="G8" i="7"/>
  <c r="K10" i="7"/>
  <c r="K7" i="7"/>
  <c r="K9" i="7"/>
  <c r="K8" i="7"/>
  <c r="AD10" i="7"/>
  <c r="AD7" i="7"/>
  <c r="AD8" i="7" s="1"/>
  <c r="AD9" i="7"/>
  <c r="AK13" i="7"/>
  <c r="AK14" i="7" s="1"/>
  <c r="AI12" i="7"/>
  <c r="AI14" i="7" s="1"/>
  <c r="B13" i="7"/>
  <c r="L10" i="7"/>
  <c r="L7" i="7"/>
  <c r="L9" i="7"/>
  <c r="AG10" i="7"/>
  <c r="AG7" i="7"/>
  <c r="AG8" i="7"/>
  <c r="AG9" i="7"/>
  <c r="Y10" i="7"/>
  <c r="Y7" i="7"/>
  <c r="Y8" i="7"/>
  <c r="Y9" i="7"/>
  <c r="I7" i="7"/>
  <c r="I10" i="7"/>
  <c r="I8" i="7"/>
  <c r="I9" i="7"/>
  <c r="AF7" i="7"/>
  <c r="AF10" i="7"/>
  <c r="AF8" i="7"/>
  <c r="AF9" i="7"/>
  <c r="AL12" i="7"/>
  <c r="AI13" i="7"/>
  <c r="D11" i="7"/>
  <c r="AA7" i="7"/>
  <c r="AA10" i="7"/>
  <c r="AA9" i="7"/>
  <c r="AA8" i="7"/>
  <c r="N10" i="7"/>
  <c r="N7" i="7"/>
  <c r="N9" i="7"/>
  <c r="N8" i="7"/>
  <c r="AH10" i="7"/>
  <c r="AH7" i="7"/>
  <c r="AH8" i="7" s="1"/>
  <c r="AH9" i="7"/>
  <c r="Z10" i="7"/>
  <c r="Z7" i="7"/>
  <c r="Z8" i="7" s="1"/>
  <c r="Z9" i="7"/>
  <c r="B14" i="7"/>
  <c r="AJ12" i="7"/>
  <c r="AJ13" i="7" s="1"/>
  <c r="E13" i="7"/>
  <c r="E14" i="7" s="1"/>
  <c r="H10" i="7"/>
  <c r="H7" i="7"/>
  <c r="H9" i="7"/>
  <c r="H8" i="7"/>
  <c r="AE7" i="7"/>
  <c r="AE10" i="7"/>
  <c r="AE9" i="7"/>
  <c r="AE8" i="7"/>
  <c r="J10" i="7"/>
  <c r="J7" i="7"/>
  <c r="J9" i="7"/>
  <c r="J8" i="7"/>
  <c r="M7" i="7"/>
  <c r="M10" i="7"/>
  <c r="M9" i="7"/>
  <c r="M8" i="7"/>
  <c r="X55" i="7"/>
  <c r="X2" i="7" s="1"/>
  <c r="R55" i="7"/>
  <c r="R2" i="7" s="1"/>
  <c r="W55" i="7"/>
  <c r="W2" i="7" s="1"/>
  <c r="U55" i="7"/>
  <c r="U2" i="7" s="1"/>
  <c r="Q55" i="7"/>
  <c r="Q2" i="7" s="1"/>
  <c r="T55" i="7"/>
  <c r="T2" i="7" s="1"/>
  <c r="G18" i="1"/>
  <c r="V55" i="7"/>
  <c r="V2" i="7" s="1"/>
  <c r="S55" i="7"/>
  <c r="S2" i="7" s="1"/>
  <c r="P55" i="7"/>
  <c r="P2" i="7" s="1"/>
  <c r="AB10" i="7"/>
  <c r="AB7" i="7"/>
  <c r="AB9" i="7"/>
  <c r="AJ14" i="7" l="1"/>
  <c r="F19" i="1"/>
  <c r="G19" i="1"/>
  <c r="G20" i="1" s="1"/>
  <c r="G21" i="1" s="1"/>
  <c r="G22" i="1" s="1"/>
  <c r="G23" i="1" s="1"/>
  <c r="G24" i="1" s="1"/>
  <c r="G25" i="1" s="1"/>
  <c r="V23" i="7"/>
  <c r="V3" i="7" s="1"/>
  <c r="S23" i="7"/>
  <c r="S3" i="7" s="1"/>
  <c r="R23" i="7"/>
  <c r="R3" i="7" s="1"/>
  <c r="Q23" i="7"/>
  <c r="Q3" i="7" s="1"/>
  <c r="X23" i="7"/>
  <c r="X3" i="7" s="1"/>
  <c r="U23" i="7"/>
  <c r="U3" i="7" s="1"/>
  <c r="W23" i="7"/>
  <c r="W3" i="7" s="1"/>
  <c r="T23" i="7"/>
  <c r="T3" i="7" s="1"/>
  <c r="P23" i="7"/>
  <c r="P3" i="7" s="1"/>
  <c r="Y11" i="7"/>
  <c r="Y12" i="7" s="1"/>
  <c r="AG11" i="7"/>
  <c r="AG12" i="7" s="1"/>
  <c r="J11" i="7"/>
  <c r="J12" i="7"/>
  <c r="H11" i="7"/>
  <c r="H13" i="7" s="1"/>
  <c r="H12" i="7"/>
  <c r="H14" i="7" s="1"/>
  <c r="Z11" i="7"/>
  <c r="Z13" i="7" s="1"/>
  <c r="Z12" i="7"/>
  <c r="AH11" i="7"/>
  <c r="AH12" i="7"/>
  <c r="N11" i="7"/>
  <c r="N12" i="7"/>
  <c r="AF11" i="7"/>
  <c r="I11" i="7"/>
  <c r="AD11" i="7"/>
  <c r="AD12" i="7" s="1"/>
  <c r="K12" i="7"/>
  <c r="K13" i="7" s="1"/>
  <c r="K14" i="7" s="1"/>
  <c r="K11" i="7"/>
  <c r="O11" i="7"/>
  <c r="O12" i="7"/>
  <c r="AB8" i="7"/>
  <c r="M11" i="7"/>
  <c r="M12" i="7" s="1"/>
  <c r="AE11" i="7"/>
  <c r="AE13" i="7" s="1"/>
  <c r="AE12" i="7"/>
  <c r="AA11" i="7"/>
  <c r="L8" i="7"/>
  <c r="L11" i="7" s="1"/>
  <c r="D12" i="7"/>
  <c r="D13" i="7" s="1"/>
  <c r="AL13" i="7"/>
  <c r="AL14" i="7" s="1"/>
  <c r="G11" i="7"/>
  <c r="G12" i="7"/>
  <c r="AC11" i="7"/>
  <c r="F11" i="7"/>
  <c r="F12" i="7"/>
  <c r="AE14" i="7" l="1"/>
  <c r="AD13" i="7"/>
  <c r="AD14" i="7" s="1"/>
  <c r="M13" i="7"/>
  <c r="M14" i="7" s="1"/>
  <c r="Y14" i="7"/>
  <c r="Y13" i="7"/>
  <c r="Q7" i="7"/>
  <c r="Q10" i="7"/>
  <c r="Q9" i="7"/>
  <c r="Q8" i="7"/>
  <c r="F13" i="7"/>
  <c r="F14" i="7" s="1"/>
  <c r="AC12" i="7"/>
  <c r="AC13" i="7" s="1"/>
  <c r="AC14" i="7" s="1"/>
  <c r="G13" i="7"/>
  <c r="G14" i="7" s="1"/>
  <c r="AA12" i="7"/>
  <c r="O13" i="7"/>
  <c r="O14" i="7" s="1"/>
  <c r="I12" i="7"/>
  <c r="I13" i="7" s="1"/>
  <c r="AF12" i="7"/>
  <c r="AF13" i="7" s="1"/>
  <c r="N13" i="7"/>
  <c r="N14" i="7" s="1"/>
  <c r="AH13" i="7"/>
  <c r="AH14" i="7" s="1"/>
  <c r="Z14" i="7"/>
  <c r="J13" i="7"/>
  <c r="J14" i="7" s="1"/>
  <c r="AG13" i="7"/>
  <c r="W7" i="7"/>
  <c r="W10" i="7"/>
  <c r="W9" i="7"/>
  <c r="W8" i="7"/>
  <c r="R10" i="7"/>
  <c r="R7" i="7"/>
  <c r="R8" i="7" s="1"/>
  <c r="R9" i="7"/>
  <c r="AB11" i="7"/>
  <c r="AB13" i="7" s="1"/>
  <c r="AB14" i="7" s="1"/>
  <c r="L12" i="7"/>
  <c r="AG14" i="7"/>
  <c r="U7" i="7"/>
  <c r="U10" i="7"/>
  <c r="U8" i="7"/>
  <c r="U9" i="7"/>
  <c r="S10" i="7"/>
  <c r="S7" i="7"/>
  <c r="S8" i="7"/>
  <c r="S9" i="7"/>
  <c r="AB12" i="7"/>
  <c r="T7" i="7"/>
  <c r="T10" i="7"/>
  <c r="T9" i="7"/>
  <c r="T8" i="7"/>
  <c r="P7" i="7"/>
  <c r="P10" i="7"/>
  <c r="P9" i="7"/>
  <c r="X10" i="7"/>
  <c r="X7" i="7"/>
  <c r="X8" i="7"/>
  <c r="X9" i="7"/>
  <c r="V10" i="7"/>
  <c r="V7" i="7"/>
  <c r="V8" i="7"/>
  <c r="V9" i="7"/>
  <c r="D14" i="7"/>
  <c r="U11" i="7" l="1"/>
  <c r="U12" i="7" s="1"/>
  <c r="Q11" i="7"/>
  <c r="I14" i="7"/>
  <c r="V11" i="7"/>
  <c r="V12" i="7" s="1"/>
  <c r="V13" i="7" s="1"/>
  <c r="X11" i="7"/>
  <c r="L13" i="7"/>
  <c r="L14" i="7" s="1"/>
  <c r="AA13" i="7"/>
  <c r="AA14" i="7" s="1"/>
  <c r="R11" i="7"/>
  <c r="AF14" i="7"/>
  <c r="P8" i="7"/>
  <c r="T11" i="7"/>
  <c r="T12" i="7" s="1"/>
  <c r="T13" i="7" s="1"/>
  <c r="S11" i="7"/>
  <c r="W12" i="7"/>
  <c r="W11" i="7"/>
  <c r="W13" i="7" s="1"/>
  <c r="W14" i="7" l="1"/>
  <c r="R12" i="7"/>
  <c r="R13" i="7" s="1"/>
  <c r="R14" i="7" s="1"/>
  <c r="X12" i="7"/>
  <c r="X14" i="7" s="1"/>
  <c r="P11" i="7"/>
  <c r="P12" i="7" s="1"/>
  <c r="U13" i="7"/>
  <c r="U14" i="7" s="1"/>
  <c r="S12" i="7"/>
  <c r="T14" i="7"/>
  <c r="X13" i="7"/>
  <c r="V14" i="7"/>
  <c r="Q12" i="7"/>
  <c r="Q13" i="7" s="1"/>
  <c r="Q14" i="7" l="1"/>
  <c r="P13" i="7"/>
  <c r="P14" i="7" s="1"/>
  <c r="S13" i="7"/>
  <c r="S14" i="7" s="1"/>
</calcChain>
</file>

<file path=xl/sharedStrings.xml><?xml version="1.0" encoding="utf-8"?>
<sst xmlns="http://schemas.openxmlformats.org/spreadsheetml/2006/main" count="258" uniqueCount="159">
  <si>
    <t>Tournament Name</t>
  </si>
  <si>
    <t>Bowling Center</t>
  </si>
  <si>
    <t>City, State</t>
  </si>
  <si>
    <t>Dates</t>
  </si>
  <si>
    <t>Volume</t>
  </si>
  <si>
    <t>Oil Travel</t>
  </si>
  <si>
    <t>Per</t>
  </si>
  <si>
    <t>Forward</t>
  </si>
  <si>
    <t>Distance</t>
  </si>
  <si>
    <t>Board:</t>
  </si>
  <si>
    <t>µL</t>
  </si>
  <si>
    <t>feet</t>
  </si>
  <si>
    <t>Screen #</t>
  </si>
  <si>
    <t>Left   End of Stream</t>
  </si>
  <si>
    <t>Right End of Stream</t>
  </si>
  <si>
    <t># Loads or Streams</t>
  </si>
  <si>
    <t>Travel Speed (in/sec)</t>
  </si>
  <si>
    <t>Beginning Distance of Load (feet)</t>
  </si>
  <si>
    <t>Ending Distance of Load (feet)</t>
  </si>
  <si>
    <t># Boards Crossed per Load</t>
  </si>
  <si>
    <t>Total Boards Crossed</t>
  </si>
  <si>
    <t>Total Volume of Oil (µL)</t>
  </si>
  <si>
    <t>01F</t>
  </si>
  <si>
    <t>02F</t>
  </si>
  <si>
    <t>03F</t>
  </si>
  <si>
    <t>04F</t>
  </si>
  <si>
    <t>05F</t>
  </si>
  <si>
    <t>06F</t>
  </si>
  <si>
    <t>07F</t>
  </si>
  <si>
    <t>08F</t>
  </si>
  <si>
    <t>09F</t>
  </si>
  <si>
    <t>10F</t>
  </si>
  <si>
    <t>11F</t>
  </si>
  <si>
    <t>12F</t>
  </si>
  <si>
    <t>13F</t>
  </si>
  <si>
    <t>14F</t>
  </si>
  <si>
    <t>15F</t>
  </si>
  <si>
    <t>Total # Boards Crossed / mL on FWD</t>
  </si>
  <si>
    <t>Reverse Oil</t>
  </si>
  <si>
    <t>Reverse</t>
  </si>
  <si>
    <t>01R</t>
  </si>
  <si>
    <t>02R</t>
  </si>
  <si>
    <t>03R</t>
  </si>
  <si>
    <t>04R</t>
  </si>
  <si>
    <t>05R</t>
  </si>
  <si>
    <t>06R</t>
  </si>
  <si>
    <t>07R</t>
  </si>
  <si>
    <t>08R</t>
  </si>
  <si>
    <t>09R</t>
  </si>
  <si>
    <t>10R</t>
  </si>
  <si>
    <t>11R</t>
  </si>
  <si>
    <t>12R</t>
  </si>
  <si>
    <t>13R</t>
  </si>
  <si>
    <t>14R</t>
  </si>
  <si>
    <t>15R</t>
  </si>
  <si>
    <t>Total # Boards Crossed / mL on REV</t>
  </si>
  <si>
    <t>Total # Boards / mL FWD and REV</t>
  </si>
  <si>
    <t>Tape Location</t>
  </si>
  <si>
    <t>S</t>
  </si>
  <si>
    <t>c</t>
  </si>
  <si>
    <t>r</t>
  </si>
  <si>
    <t>e</t>
  </si>
  <si>
    <t>n</t>
  </si>
  <si>
    <t>Pump Calibration:</t>
  </si>
  <si>
    <t>1L</t>
  </si>
  <si>
    <t>#1</t>
  </si>
  <si>
    <t>#2</t>
  </si>
  <si>
    <t>#3</t>
  </si>
  <si>
    <t>#4</t>
  </si>
  <si>
    <t>#5</t>
  </si>
  <si>
    <t>#6</t>
  </si>
  <si>
    <t>2L</t>
  </si>
  <si>
    <t>3L</t>
  </si>
  <si>
    <t>4L</t>
  </si>
  <si>
    <t>5L</t>
  </si>
  <si>
    <t>6L</t>
  </si>
  <si>
    <t>7L</t>
  </si>
  <si>
    <t>8L</t>
  </si>
  <si>
    <t>9L</t>
  </si>
  <si>
    <t>10L</t>
  </si>
  <si>
    <t>11L</t>
  </si>
  <si>
    <t>12L</t>
  </si>
  <si>
    <t>13L</t>
  </si>
  <si>
    <t>14L</t>
  </si>
  <si>
    <t>15L</t>
  </si>
  <si>
    <t>16L</t>
  </si>
  <si>
    <t>17L</t>
  </si>
  <si>
    <t>18L</t>
  </si>
  <si>
    <t>19L</t>
  </si>
  <si>
    <t>19R</t>
  </si>
  <si>
    <t>18R</t>
  </si>
  <si>
    <t>17R</t>
  </si>
  <si>
    <t>16R</t>
  </si>
  <si>
    <t xml:space="preserve"> 9R</t>
  </si>
  <si>
    <t xml:space="preserve"> 8R</t>
  </si>
  <si>
    <t>7R</t>
  </si>
  <si>
    <t>6R</t>
  </si>
  <si>
    <t>5R</t>
  </si>
  <si>
    <t>4R</t>
  </si>
  <si>
    <t>3R</t>
  </si>
  <si>
    <t>2R</t>
  </si>
  <si>
    <t>Total Volume in Microliters</t>
  </si>
  <si>
    <t>Fwd Volume</t>
  </si>
  <si>
    <t>Rev Volume</t>
  </si>
  <si>
    <t>Total Volume</t>
  </si>
  <si>
    <t>1R</t>
  </si>
  <si>
    <t>Zone Length</t>
  </si>
  <si>
    <t>FORWARD OIL</t>
  </si>
  <si>
    <t>REVERSE OIL</t>
  </si>
  <si>
    <t>ser 1</t>
  </si>
  <si>
    <t>ser 2</t>
  </si>
  <si>
    <t>ser 3</t>
  </si>
  <si>
    <t>series 1</t>
  </si>
  <si>
    <t>series 2</t>
  </si>
  <si>
    <t xml:space="preserve">series 3 </t>
  </si>
  <si>
    <t>series 4</t>
  </si>
  <si>
    <t>ser 4</t>
  </si>
  <si>
    <t>Board</t>
  </si>
  <si>
    <t>Reverse Start Distance</t>
  </si>
  <si>
    <t>Forward Start Distance</t>
  </si>
  <si>
    <t>Reverse End Distance</t>
  </si>
  <si>
    <t>Forward End Distance</t>
  </si>
  <si>
    <t>series 5</t>
  </si>
  <si>
    <t>series 6</t>
  </si>
  <si>
    <t>series 7</t>
  </si>
  <si>
    <t>series 8</t>
  </si>
  <si>
    <t>Plotting Data</t>
  </si>
  <si>
    <t>9R</t>
  </si>
  <si>
    <t>8R</t>
  </si>
  <si>
    <t>Condition:</t>
  </si>
  <si>
    <t>Lane Surface Type:</t>
  </si>
  <si>
    <t>Comments:</t>
  </si>
  <si>
    <t>1 = poor  2 = fair  3 = average  4 = good  5 = excellent</t>
  </si>
  <si>
    <t>Brand</t>
  </si>
  <si>
    <t>1st</t>
  </si>
  <si>
    <t>Buff</t>
  </si>
  <si>
    <t>2nd</t>
  </si>
  <si>
    <t>Outside Track:Middle</t>
  </si>
  <si>
    <t>Middle Track:Middle</t>
  </si>
  <si>
    <t>Inside Track:Middle</t>
  </si>
  <si>
    <t>Middle:Inside Track</t>
  </si>
  <si>
    <t>Middle:Middle Track</t>
  </si>
  <si>
    <t>Middle:Outside Track</t>
  </si>
  <si>
    <t>Avg. 20-16R:15-11R</t>
  </si>
  <si>
    <t>Avg. 16L-20:20-16R</t>
  </si>
  <si>
    <t>Avg. 11-15L:16L-20</t>
  </si>
  <si>
    <t>Avg. 6-10L:16L-20</t>
  </si>
  <si>
    <t>Avg. 2-5L:16L-20</t>
  </si>
  <si>
    <t>Avg. 20-16R:10-6R</t>
  </si>
  <si>
    <t>Avg. 20-16R:5-2R</t>
  </si>
  <si>
    <t xml:space="preserve">Ave. 3L-7L:18L-18R </t>
  </si>
  <si>
    <t xml:space="preserve">Ave. 13L-17L:18L-18R </t>
  </si>
  <si>
    <t xml:space="preserve">Ave. 18L-18R:17R-13R </t>
  </si>
  <si>
    <t xml:space="preserve">Ave. 8L-12L:18L-18R </t>
  </si>
  <si>
    <t xml:space="preserve">Ave. 18L-18R:12R-8R </t>
  </si>
  <si>
    <t xml:space="preserve">Ave. 18L-18R:7R-3R </t>
  </si>
  <si>
    <t>Microliter Arrow Zone Ratio</t>
  </si>
  <si>
    <t>Microliter Track Zone Ratio</t>
  </si>
  <si>
    <t>DeLunaCharlie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</si>
</sst>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00"/>
    <numFmt numFmtId="165" formatCode="0\ \f\t."/>
    <numFmt numFmtId="166" formatCode="0\'"/>
  </numFmts>
  <fonts count="35" x14ac:knownFonts="1">
    <font>
      <sz val="10"/>
      <name val="Arial"/>
    </font>
    <font>
      <sz val="10"/>
      <name val="Arial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sz val="9"/>
      <name val="Arial"/>
    </font>
    <font>
      <b/>
      <sz val="9"/>
      <name val="Arial"/>
    </font>
    <font>
      <b/>
      <sz val="9"/>
      <name val="Symbol"/>
      <family val="1"/>
      <charset val="2"/>
    </font>
    <font>
      <sz val="9"/>
      <color indexed="1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6"/>
      <name val="Arial"/>
      <family val="2"/>
    </font>
    <font>
      <sz val="6"/>
      <color indexed="59"/>
      <name val="Arial"/>
      <family val="2"/>
    </font>
    <font>
      <sz val="9"/>
      <color indexed="59"/>
      <name val="Arial"/>
      <family val="2"/>
    </font>
    <font>
      <sz val="6"/>
      <color indexed="9"/>
      <name val="Arial"/>
      <family val="2"/>
    </font>
    <font>
      <sz val="5"/>
      <name val="Arial"/>
      <family val="2"/>
    </font>
    <font>
      <sz val="5"/>
      <color indexed="59"/>
      <name val="Arial"/>
      <family val="2"/>
    </font>
    <font>
      <b/>
      <sz val="14"/>
      <name val="Arial"/>
      <family val="2"/>
    </font>
    <font>
      <sz val="6"/>
      <name val="Arial"/>
    </font>
    <font>
      <b/>
      <sz val="6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Continuous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  <protection locked="0"/>
    </xf>
    <xf numFmtId="1" fontId="9" fillId="0" borderId="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14" fontId="15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9" fillId="0" borderId="0" xfId="0" applyFont="1"/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Fill="1" applyBorder="1"/>
    <xf numFmtId="0" fontId="28" fillId="0" borderId="0" xfId="0" applyFont="1" applyFill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/>
    </xf>
    <xf numFmtId="0" fontId="17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Protection="1"/>
    <xf numFmtId="0" fontId="9" fillId="0" borderId="9" xfId="0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 applyProtection="1">
      <alignment horizontal="center" vertical="center"/>
      <protection hidden="1"/>
    </xf>
    <xf numFmtId="0" fontId="9" fillId="0" borderId="16" xfId="0" applyFont="1" applyFill="1" applyBorder="1" applyAlignment="1" applyProtection="1">
      <alignment horizontal="center" vertical="center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Continuous" vertical="center"/>
      <protection hidden="1"/>
    </xf>
    <xf numFmtId="2" fontId="19" fillId="0" borderId="0" xfId="0" applyNumberFormat="1" applyFont="1" applyFill="1" applyBorder="1" applyAlignment="1" applyProtection="1">
      <alignment horizontal="centerContinuous" vertical="center"/>
      <protection hidden="1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textRotation="255"/>
      <protection hidden="1"/>
    </xf>
    <xf numFmtId="0" fontId="23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7" fillId="0" borderId="18" xfId="0" applyFont="1" applyFill="1" applyBorder="1" applyAlignment="1" applyProtection="1">
      <alignment horizontal="center" vertical="center"/>
      <protection hidden="1"/>
    </xf>
    <xf numFmtId="0" fontId="27" fillId="0" borderId="15" xfId="0" applyFont="1" applyFill="1" applyBorder="1" applyAlignment="1" applyProtection="1">
      <alignment horizontal="center" vertical="center"/>
      <protection hidden="1"/>
    </xf>
    <xf numFmtId="0" fontId="27" fillId="0" borderId="19" xfId="0" applyFont="1" applyFill="1" applyBorder="1" applyAlignment="1" applyProtection="1">
      <alignment horizontal="center" vertical="center"/>
      <protection hidden="1"/>
    </xf>
    <xf numFmtId="0" fontId="27" fillId="0" borderId="20" xfId="0" applyFont="1" applyFill="1" applyBorder="1" applyAlignment="1" applyProtection="1">
      <alignment horizontal="center" vertical="center"/>
      <protection hidden="1"/>
    </xf>
    <xf numFmtId="0" fontId="27" fillId="0" borderId="19" xfId="1" applyNumberFormat="1" applyFont="1" applyFill="1" applyBorder="1" applyAlignment="1" applyProtection="1">
      <alignment horizontal="center" vertical="center"/>
      <protection hidden="1"/>
    </xf>
    <xf numFmtId="0" fontId="27" fillId="0" borderId="21" xfId="0" applyFont="1" applyFill="1" applyBorder="1" applyAlignment="1" applyProtection="1">
      <alignment horizontal="center" vertical="center"/>
      <protection hidden="1"/>
    </xf>
    <xf numFmtId="0" fontId="27" fillId="0" borderId="22" xfId="0" applyFont="1" applyFill="1" applyBorder="1" applyAlignment="1" applyProtection="1">
      <alignment horizontal="center" vertical="center"/>
      <protection hidden="1"/>
    </xf>
    <xf numFmtId="0" fontId="27" fillId="0" borderId="9" xfId="0" applyFont="1" applyFill="1" applyBorder="1" applyAlignment="1" applyProtection="1">
      <alignment horizontal="center" vertical="center"/>
      <protection hidden="1"/>
    </xf>
    <xf numFmtId="0" fontId="27" fillId="0" borderId="23" xfId="0" applyFont="1" applyFill="1" applyBorder="1" applyAlignment="1" applyProtection="1">
      <alignment horizontal="center" vertical="center"/>
      <protection hidden="1"/>
    </xf>
    <xf numFmtId="0" fontId="27" fillId="0" borderId="24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Protection="1">
      <protection hidden="1"/>
    </xf>
    <xf numFmtId="0" fontId="27" fillId="0" borderId="25" xfId="0" applyFont="1" applyFill="1" applyBorder="1" applyAlignment="1" applyProtection="1">
      <alignment horizontal="center" vertical="center"/>
      <protection hidden="1"/>
    </xf>
    <xf numFmtId="0" fontId="27" fillId="0" borderId="16" xfId="0" applyFont="1" applyFill="1" applyBorder="1" applyAlignment="1" applyProtection="1">
      <alignment horizontal="center" vertical="center"/>
      <protection hidden="1"/>
    </xf>
    <xf numFmtId="0" fontId="27" fillId="0" borderId="26" xfId="0" applyFont="1" applyFill="1" applyBorder="1" applyAlignment="1" applyProtection="1">
      <alignment horizontal="center" vertical="center"/>
      <protection hidden="1"/>
    </xf>
    <xf numFmtId="0" fontId="27" fillId="0" borderId="27" xfId="0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Fill="1" applyProtection="1">
      <protection hidden="1"/>
    </xf>
    <xf numFmtId="0" fontId="27" fillId="0" borderId="28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" fillId="0" borderId="0" xfId="0" applyFont="1" applyFill="1" applyAlignment="1" applyProtection="1">
      <alignment horizontal="left"/>
      <protection hidden="1"/>
    </xf>
    <xf numFmtId="0" fontId="8" fillId="0" borderId="5" xfId="0" applyFont="1" applyFill="1" applyBorder="1" applyAlignment="1">
      <alignment vertical="center"/>
    </xf>
    <xf numFmtId="0" fontId="0" fillId="0" borderId="5" xfId="0" applyBorder="1"/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vertical="top"/>
    </xf>
    <xf numFmtId="0" fontId="9" fillId="0" borderId="0" xfId="0" applyFont="1" applyFill="1" applyBorder="1" applyAlignment="1" applyProtection="1">
      <alignment horizontal="center" vertical="top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2" fontId="7" fillId="0" borderId="0" xfId="0" applyNumberFormat="1" applyFont="1" applyFill="1" applyAlignment="1">
      <alignment vertical="center"/>
    </xf>
    <xf numFmtId="2" fontId="8" fillId="0" borderId="3" xfId="0" applyNumberFormat="1" applyFont="1" applyFill="1" applyBorder="1" applyAlignment="1">
      <alignment horizontal="centerContinuous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2" fontId="11" fillId="0" borderId="8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 applyProtection="1">
      <alignment horizontal="center" vertical="center"/>
      <protection hidden="1"/>
    </xf>
    <xf numFmtId="2" fontId="13" fillId="0" borderId="0" xfId="0" applyNumberFormat="1" applyFont="1" applyFill="1" applyBorder="1" applyAlignment="1">
      <alignment horizontal="centerContinuous" vertical="center"/>
    </xf>
    <xf numFmtId="2" fontId="8" fillId="0" borderId="29" xfId="0" applyNumberFormat="1" applyFont="1" applyFill="1" applyBorder="1" applyAlignment="1" applyProtection="1">
      <alignment horizontal="center" vertical="top"/>
      <protection locked="0"/>
    </xf>
    <xf numFmtId="2" fontId="0" fillId="0" borderId="0" xfId="0" applyNumberFormat="1"/>
    <xf numFmtId="2" fontId="9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0" xfId="0" applyNumberFormat="1" applyFont="1" applyFill="1" applyAlignment="1">
      <alignment vertical="center"/>
    </xf>
    <xf numFmtId="2" fontId="9" fillId="0" borderId="3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centerContinuous" vertical="center"/>
    </xf>
    <xf numFmtId="2" fontId="9" fillId="0" borderId="0" xfId="0" applyNumberFormat="1" applyFont="1" applyFill="1" applyAlignment="1" applyProtection="1">
      <alignment horizontal="center" vertical="center"/>
      <protection hidden="1"/>
    </xf>
    <xf numFmtId="2" fontId="8" fillId="0" borderId="0" xfId="0" applyNumberFormat="1" applyFont="1" applyBorder="1" applyAlignment="1" applyProtection="1"/>
    <xf numFmtId="0" fontId="30" fillId="0" borderId="0" xfId="0" applyFont="1"/>
    <xf numFmtId="0" fontId="30" fillId="0" borderId="0" xfId="0" applyFont="1" applyBorder="1" applyAlignment="1"/>
    <xf numFmtId="0" fontId="30" fillId="0" borderId="0" xfId="0" applyFont="1" applyBorder="1" applyAlignment="1" applyProtection="1">
      <protection hidden="1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2" fontId="30" fillId="0" borderId="0" xfId="0" applyNumberFormat="1" applyFont="1" applyBorder="1" applyAlignment="1">
      <alignment horizontal="center"/>
    </xf>
    <xf numFmtId="0" fontId="33" fillId="2" borderId="10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2" fontId="32" fillId="2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2" fontId="33" fillId="0" borderId="0" xfId="0" applyNumberFormat="1" applyFont="1" applyFill="1" applyBorder="1" applyAlignment="1" applyProtection="1">
      <alignment horizontal="center" vertical="center"/>
      <protection hidden="1"/>
    </xf>
    <xf numFmtId="2" fontId="34" fillId="3" borderId="0" xfId="0" applyNumberFormat="1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/>
    <xf numFmtId="2" fontId="32" fillId="3" borderId="0" xfId="0" applyNumberFormat="1" applyFont="1" applyFill="1" applyBorder="1" applyAlignment="1" applyProtection="1">
      <alignment horizontal="center" vertical="center"/>
      <protection hidden="1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4" fillId="0" borderId="29" xfId="0" applyFont="1" applyFill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8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32" fillId="2" borderId="10" xfId="0" applyFont="1" applyFill="1" applyBorder="1" applyAlignment="1" applyProtection="1">
      <alignment horizontal="center" vertical="center" wrapText="1"/>
      <protection hidden="1"/>
    </xf>
    <xf numFmtId="0" fontId="32" fillId="2" borderId="0" xfId="0" applyFont="1" applyFill="1" applyBorder="1" applyAlignment="1" applyProtection="1">
      <alignment horizontal="center" vertical="center" wrapText="1"/>
      <protection hidden="1"/>
    </xf>
    <xf numFmtId="2" fontId="3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protection hidden="1"/>
    </xf>
    <xf numFmtId="0" fontId="4" fillId="0" borderId="6" xfId="0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protection hidden="1"/>
    </xf>
    <xf numFmtId="0" fontId="19" fillId="0" borderId="6" xfId="0" applyFont="1" applyBorder="1" applyAlignment="1" applyProtection="1">
      <protection hidden="1"/>
    </xf>
    <xf numFmtId="165" fontId="17" fillId="0" borderId="0" xfId="0" applyNumberFormat="1" applyFont="1" applyFill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hidden="1"/>
    </xf>
    <xf numFmtId="164" fontId="9" fillId="0" borderId="12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Alignment="1">
      <alignment horizontal="center" vertical="center"/>
    </xf>
    <xf numFmtId="166" fontId="17" fillId="0" borderId="0" xfId="0" applyNumberFormat="1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/>
      <protection hidden="1"/>
    </xf>
    <xf numFmtId="0" fontId="19" fillId="0" borderId="0" xfId="0" applyFont="1" applyFill="1" applyAlignment="1">
      <alignment horizontal="center" vertical="center"/>
    </xf>
    <xf numFmtId="0" fontId="23" fillId="0" borderId="0" xfId="0" applyFont="1" applyFill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22010398613523E-2"/>
          <c:y val="6.4377749859330841E-2"/>
          <c:w val="0.90381282495667248"/>
          <c:h val="0.761803373335415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'mL Calculation'!$A$10:$E$10</c:f>
              <c:strCache>
                <c:ptCount val="5"/>
                <c:pt idx="0">
                  <c:v>FORWARD OIL</c:v>
                </c:pt>
              </c:strCache>
            </c:strRef>
          </c:tx>
          <c:spPr>
            <a:solidFill>
              <a:srgbClr val="9999FF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7E-4C72-9D22-25AB142B2E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E-4C72-9D22-25AB142B2E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7E-4C72-9D22-25AB142B2E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E-4C72-9D22-25AB142B2E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E-4C72-9D22-25AB142B2E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7E-4C72-9D22-25AB142B2E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7E-4C72-9D22-25AB142B2E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E-4C72-9D22-25AB142B2E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7E-4C72-9D22-25AB142B2E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7E-4C72-9D22-25AB142B2E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7E-4C72-9D22-25AB142B2E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7E-4C72-9D22-25AB142B2E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7E-4C72-9D22-25AB142B2E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7E-4C72-9D22-25AB142B2E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7E-4C72-9D22-25AB142B2E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7E-4C72-9D22-25AB142B2E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7E-4C72-9D22-25AB142B2E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7E-4C72-9D22-25AB142B2E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7E-4C72-9D22-25AB142B2E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7E-4C72-9D22-25AB142B2E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7E-4C72-9D22-25AB142B2E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7E-4C72-9D22-25AB142B2E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7E-4C72-9D22-25AB142B2E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7E-4C72-9D22-25AB142B2E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7E-4C72-9D22-25AB142B2E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7E-4C72-9D22-25AB142B2E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7E-4C72-9D22-25AB142B2E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D7E-4C72-9D22-25AB142B2E4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'mL Calculation'!$B$34:$AN$34</c:f>
              <c:strCache>
                <c:ptCount val="39"/>
                <c:pt idx="0">
                  <c:v>1L</c:v>
                </c:pt>
                <c:pt idx="1">
                  <c:v>2L</c:v>
                </c:pt>
                <c:pt idx="2">
                  <c:v>3L</c:v>
                </c:pt>
                <c:pt idx="3">
                  <c:v>4L</c:v>
                </c:pt>
                <c:pt idx="4">
                  <c:v>5L</c:v>
                </c:pt>
                <c:pt idx="5">
                  <c:v>6L</c:v>
                </c:pt>
                <c:pt idx="6">
                  <c:v>7L</c:v>
                </c:pt>
                <c:pt idx="7">
                  <c:v>8L</c:v>
                </c:pt>
                <c:pt idx="8">
                  <c:v>9L</c:v>
                </c:pt>
                <c:pt idx="9">
                  <c:v>10L</c:v>
                </c:pt>
                <c:pt idx="10">
                  <c:v>11L</c:v>
                </c:pt>
                <c:pt idx="11">
                  <c:v>12L</c:v>
                </c:pt>
                <c:pt idx="12">
                  <c:v>13L</c:v>
                </c:pt>
                <c:pt idx="13">
                  <c:v>14L</c:v>
                </c:pt>
                <c:pt idx="14">
                  <c:v>15L</c:v>
                </c:pt>
                <c:pt idx="15">
                  <c:v>16L</c:v>
                </c:pt>
                <c:pt idx="16">
                  <c:v>17L</c:v>
                </c:pt>
                <c:pt idx="17">
                  <c:v>18L</c:v>
                </c:pt>
                <c:pt idx="18">
                  <c:v>19L</c:v>
                </c:pt>
                <c:pt idx="19">
                  <c:v>20</c:v>
                </c:pt>
                <c:pt idx="20">
                  <c:v>19R</c:v>
                </c:pt>
                <c:pt idx="21">
                  <c:v>18R</c:v>
                </c:pt>
                <c:pt idx="22">
                  <c:v>17R</c:v>
                </c:pt>
                <c:pt idx="23">
                  <c:v>16R</c:v>
                </c:pt>
                <c:pt idx="24">
                  <c:v>15R</c:v>
                </c:pt>
                <c:pt idx="25">
                  <c:v>14R</c:v>
                </c:pt>
                <c:pt idx="26">
                  <c:v>13R</c:v>
                </c:pt>
                <c:pt idx="27">
                  <c:v>12R</c:v>
                </c:pt>
                <c:pt idx="28">
                  <c:v>11R</c:v>
                </c:pt>
                <c:pt idx="29">
                  <c:v>10R</c:v>
                </c:pt>
                <c:pt idx="30">
                  <c:v> 9R</c:v>
                </c:pt>
                <c:pt idx="31">
                  <c:v> 8R</c:v>
                </c:pt>
                <c:pt idx="32">
                  <c:v>7R</c:v>
                </c:pt>
                <c:pt idx="33">
                  <c:v>6R</c:v>
                </c:pt>
                <c:pt idx="34">
                  <c:v>5R</c:v>
                </c:pt>
                <c:pt idx="35">
                  <c:v>4R</c:v>
                </c:pt>
                <c:pt idx="36">
                  <c:v>3R</c:v>
                </c:pt>
                <c:pt idx="37">
                  <c:v>2R</c:v>
                </c:pt>
                <c:pt idx="38">
                  <c:v>1R</c:v>
                </c:pt>
              </c:strCache>
            </c:strRef>
          </c:cat>
          <c:val>
            <c:numRef>
              <c:f>'mL Calculation'!$B$31:$AN$31</c:f>
              <c:numCache>
                <c:formatCode>General</c:formatCode>
                <c:ptCount val="39"/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  <c:pt idx="4">
                  <c:v>600</c:v>
                </c:pt>
                <c:pt idx="5">
                  <c:v>650</c:v>
                </c:pt>
                <c:pt idx="6">
                  <c:v>650</c:v>
                </c:pt>
                <c:pt idx="7">
                  <c:v>650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650</c:v>
                </c:pt>
                <c:pt idx="13">
                  <c:v>650</c:v>
                </c:pt>
                <c:pt idx="14">
                  <c:v>650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750</c:v>
                </c:pt>
                <c:pt idx="20">
                  <c:v>750</c:v>
                </c:pt>
                <c:pt idx="21">
                  <c:v>750</c:v>
                </c:pt>
                <c:pt idx="22">
                  <c:v>750</c:v>
                </c:pt>
                <c:pt idx="23">
                  <c:v>750</c:v>
                </c:pt>
                <c:pt idx="24">
                  <c:v>650</c:v>
                </c:pt>
                <c:pt idx="25">
                  <c:v>650</c:v>
                </c:pt>
                <c:pt idx="26">
                  <c:v>650</c:v>
                </c:pt>
                <c:pt idx="27">
                  <c:v>650</c:v>
                </c:pt>
                <c:pt idx="28">
                  <c:v>650</c:v>
                </c:pt>
                <c:pt idx="29">
                  <c:v>650</c:v>
                </c:pt>
                <c:pt idx="30">
                  <c:v>650</c:v>
                </c:pt>
                <c:pt idx="31">
                  <c:v>650</c:v>
                </c:pt>
                <c:pt idx="32">
                  <c:v>650</c:v>
                </c:pt>
                <c:pt idx="33">
                  <c:v>650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7D7E-4C72-9D22-25AB142B2E43}"/>
            </c:ext>
          </c:extLst>
        </c:ser>
        <c:ser>
          <c:idx val="1"/>
          <c:order val="1"/>
          <c:tx>
            <c:strRef>
              <c:f>'mL Calculation'!$A$32:$E$32</c:f>
              <c:strCache>
                <c:ptCount val="5"/>
                <c:pt idx="0">
                  <c:v>REVERSE OIL</c:v>
                </c:pt>
              </c:strCache>
            </c:strRef>
          </c:tx>
          <c:spPr>
            <a:solidFill>
              <a:srgbClr val="993366"/>
            </a:solidFill>
            <a:ln w="254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D7E-4C72-9D22-25AB142B2E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D7E-4C72-9D22-25AB142B2E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D7E-4C72-9D22-25AB142B2E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D7E-4C72-9D22-25AB142B2E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D7E-4C72-9D22-25AB142B2E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D7E-4C72-9D22-25AB142B2E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D7E-4C72-9D22-25AB142B2E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D7E-4C72-9D22-25AB142B2E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D7E-4C72-9D22-25AB142B2E4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D7E-4C72-9D22-25AB142B2E43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D7E-4C72-9D22-25AB142B2E4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D7E-4C72-9D22-25AB142B2E43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D7E-4C72-9D22-25AB142B2E4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D7E-4C72-9D22-25AB142B2E43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D7E-4C72-9D22-25AB142B2E43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D7E-4C72-9D22-25AB142B2E43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D7E-4C72-9D22-25AB142B2E43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D7E-4C72-9D22-25AB142B2E43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D7E-4C72-9D22-25AB142B2E43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D7E-4C72-9D22-25AB142B2E43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D7E-4C72-9D22-25AB142B2E43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D7E-4C72-9D22-25AB142B2E43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D7E-4C72-9D22-25AB142B2E43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D7E-4C72-9D22-25AB142B2E43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D7E-4C72-9D22-25AB142B2E4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D7E-4C72-9D22-25AB142B2E43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D7E-4C72-9D22-25AB142B2E43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D7E-4C72-9D22-25AB142B2E4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'mL Calculation'!$B$34:$AN$34</c:f>
              <c:strCache>
                <c:ptCount val="39"/>
                <c:pt idx="0">
                  <c:v>1L</c:v>
                </c:pt>
                <c:pt idx="1">
                  <c:v>2L</c:v>
                </c:pt>
                <c:pt idx="2">
                  <c:v>3L</c:v>
                </c:pt>
                <c:pt idx="3">
                  <c:v>4L</c:v>
                </c:pt>
                <c:pt idx="4">
                  <c:v>5L</c:v>
                </c:pt>
                <c:pt idx="5">
                  <c:v>6L</c:v>
                </c:pt>
                <c:pt idx="6">
                  <c:v>7L</c:v>
                </c:pt>
                <c:pt idx="7">
                  <c:v>8L</c:v>
                </c:pt>
                <c:pt idx="8">
                  <c:v>9L</c:v>
                </c:pt>
                <c:pt idx="9">
                  <c:v>10L</c:v>
                </c:pt>
                <c:pt idx="10">
                  <c:v>11L</c:v>
                </c:pt>
                <c:pt idx="11">
                  <c:v>12L</c:v>
                </c:pt>
                <c:pt idx="12">
                  <c:v>13L</c:v>
                </c:pt>
                <c:pt idx="13">
                  <c:v>14L</c:v>
                </c:pt>
                <c:pt idx="14">
                  <c:v>15L</c:v>
                </c:pt>
                <c:pt idx="15">
                  <c:v>16L</c:v>
                </c:pt>
                <c:pt idx="16">
                  <c:v>17L</c:v>
                </c:pt>
                <c:pt idx="17">
                  <c:v>18L</c:v>
                </c:pt>
                <c:pt idx="18">
                  <c:v>19L</c:v>
                </c:pt>
                <c:pt idx="19">
                  <c:v>20</c:v>
                </c:pt>
                <c:pt idx="20">
                  <c:v>19R</c:v>
                </c:pt>
                <c:pt idx="21">
                  <c:v>18R</c:v>
                </c:pt>
                <c:pt idx="22">
                  <c:v>17R</c:v>
                </c:pt>
                <c:pt idx="23">
                  <c:v>16R</c:v>
                </c:pt>
                <c:pt idx="24">
                  <c:v>15R</c:v>
                </c:pt>
                <c:pt idx="25">
                  <c:v>14R</c:v>
                </c:pt>
                <c:pt idx="26">
                  <c:v>13R</c:v>
                </c:pt>
                <c:pt idx="27">
                  <c:v>12R</c:v>
                </c:pt>
                <c:pt idx="28">
                  <c:v>11R</c:v>
                </c:pt>
                <c:pt idx="29">
                  <c:v>10R</c:v>
                </c:pt>
                <c:pt idx="30">
                  <c:v> 9R</c:v>
                </c:pt>
                <c:pt idx="31">
                  <c:v> 8R</c:v>
                </c:pt>
                <c:pt idx="32">
                  <c:v>7R</c:v>
                </c:pt>
                <c:pt idx="33">
                  <c:v>6R</c:v>
                </c:pt>
                <c:pt idx="34">
                  <c:v>5R</c:v>
                </c:pt>
                <c:pt idx="35">
                  <c:v>4R</c:v>
                </c:pt>
                <c:pt idx="36">
                  <c:v>3R</c:v>
                </c:pt>
                <c:pt idx="37">
                  <c:v>2R</c:v>
                </c:pt>
                <c:pt idx="38">
                  <c:v>1R</c:v>
                </c:pt>
              </c:strCache>
            </c:strRef>
          </c:cat>
          <c:val>
            <c:numRef>
              <c:f>'mL Calculation'!$B$53:$AN$53</c:f>
              <c:numCache>
                <c:formatCode>General</c:formatCode>
                <c:ptCount val="3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7D7E-4C72-9D22-25AB142B2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00414448"/>
        <c:axId val="1"/>
      </c:barChart>
      <c:catAx>
        <c:axId val="300414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Board</a:t>
                </a:r>
              </a:p>
            </c:rich>
          </c:tx>
          <c:layout>
            <c:manualLayout>
              <c:xMode val="edge"/>
              <c:yMode val="edge"/>
              <c:x val="0.51819757365684571"/>
              <c:y val="0.88412107284872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Microliters</a:t>
                </a:r>
              </a:p>
            </c:rich>
          </c:tx>
          <c:layout>
            <c:manualLayout>
              <c:xMode val="edge"/>
              <c:yMode val="edge"/>
              <c:x val="3.5528596187175042E-2"/>
              <c:y val="0.36909916303380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0414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941074523396882"/>
          <c:y val="0.93562321877147325"/>
          <c:w val="0.23743500866551126"/>
          <c:h val="5.79399141630900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17131474103587"/>
          <c:y val="4.2592669619266527E-2"/>
          <c:w val="0.73705179282868527"/>
          <c:h val="0.8592608131886813"/>
        </c:manualLayout>
      </c:layout>
      <c:barChart>
        <c:barDir val="col"/>
        <c:grouping val="stacked"/>
        <c:varyColors val="0"/>
        <c:ser>
          <c:idx val="0"/>
          <c:order val="0"/>
          <c:tx>
            <c:v>Forward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Calc.'!$B$7:$AL$7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5.1999999999999993</c:v>
                </c:pt>
                <c:pt idx="5">
                  <c:v>5.1999999999999993</c:v>
                </c:pt>
                <c:pt idx="6">
                  <c:v>5.1999999999999993</c:v>
                </c:pt>
                <c:pt idx="7">
                  <c:v>5.1999999999999993</c:v>
                </c:pt>
                <c:pt idx="8">
                  <c:v>5.1999999999999993</c:v>
                </c:pt>
                <c:pt idx="9">
                  <c:v>5.1999999999999993</c:v>
                </c:pt>
                <c:pt idx="10">
                  <c:v>5.1999999999999993</c:v>
                </c:pt>
                <c:pt idx="11">
                  <c:v>5.1999999999999993</c:v>
                </c:pt>
                <c:pt idx="12">
                  <c:v>5.1999999999999993</c:v>
                </c:pt>
                <c:pt idx="13">
                  <c:v>5.1999999999999993</c:v>
                </c:pt>
                <c:pt idx="14">
                  <c:v>5.1999999999999993</c:v>
                </c:pt>
                <c:pt idx="15">
                  <c:v>5.1999999999999993</c:v>
                </c:pt>
                <c:pt idx="16">
                  <c:v>5.1999999999999993</c:v>
                </c:pt>
                <c:pt idx="17">
                  <c:v>5.1999999999999993</c:v>
                </c:pt>
                <c:pt idx="18">
                  <c:v>5.1999999999999993</c:v>
                </c:pt>
                <c:pt idx="19">
                  <c:v>5.1999999999999993</c:v>
                </c:pt>
                <c:pt idx="20">
                  <c:v>5.1999999999999993</c:v>
                </c:pt>
                <c:pt idx="21">
                  <c:v>5.1999999999999993</c:v>
                </c:pt>
                <c:pt idx="22">
                  <c:v>5.1999999999999993</c:v>
                </c:pt>
                <c:pt idx="23">
                  <c:v>5.1999999999999993</c:v>
                </c:pt>
                <c:pt idx="24">
                  <c:v>5.1999999999999993</c:v>
                </c:pt>
                <c:pt idx="25">
                  <c:v>5.1999999999999993</c:v>
                </c:pt>
                <c:pt idx="26">
                  <c:v>5.1999999999999993</c:v>
                </c:pt>
                <c:pt idx="27">
                  <c:v>5.1999999999999993</c:v>
                </c:pt>
                <c:pt idx="28">
                  <c:v>5.1999999999999993</c:v>
                </c:pt>
                <c:pt idx="29">
                  <c:v>5.1999999999999993</c:v>
                </c:pt>
                <c:pt idx="30">
                  <c:v>5.1999999999999993</c:v>
                </c:pt>
                <c:pt idx="31">
                  <c:v>5.1999999999999993</c:v>
                </c:pt>
                <c:pt idx="32">
                  <c:v>5.1999999999999993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8-40E1-973B-6BF4A4AFAE6A}"/>
            </c:ext>
          </c:extLst>
        </c:ser>
        <c:ser>
          <c:idx val="1"/>
          <c:order val="1"/>
          <c:tx>
            <c:v>Combined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Calc.'!$B$8:$AL$8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3.9000000000000004</c:v>
                </c:pt>
                <c:pt idx="5">
                  <c:v>3.9000000000000004</c:v>
                </c:pt>
                <c:pt idx="6">
                  <c:v>3.9000000000000004</c:v>
                </c:pt>
                <c:pt idx="7">
                  <c:v>3.9000000000000004</c:v>
                </c:pt>
                <c:pt idx="8">
                  <c:v>3.9000000000000004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9.8000000000000007</c:v>
                </c:pt>
                <c:pt idx="12">
                  <c:v>9.8000000000000007</c:v>
                </c:pt>
                <c:pt idx="13">
                  <c:v>9.8000000000000007</c:v>
                </c:pt>
                <c:pt idx="14">
                  <c:v>9.8000000000000007</c:v>
                </c:pt>
                <c:pt idx="15">
                  <c:v>9.8000000000000007</c:v>
                </c:pt>
                <c:pt idx="16">
                  <c:v>9.8000000000000007</c:v>
                </c:pt>
                <c:pt idx="17">
                  <c:v>9.8000000000000007</c:v>
                </c:pt>
                <c:pt idx="18">
                  <c:v>9.8000000000000007</c:v>
                </c:pt>
                <c:pt idx="19">
                  <c:v>9.8000000000000007</c:v>
                </c:pt>
                <c:pt idx="20">
                  <c:v>9.8000000000000007</c:v>
                </c:pt>
                <c:pt idx="21">
                  <c:v>9.8000000000000007</c:v>
                </c:pt>
                <c:pt idx="22">
                  <c:v>9.8000000000000007</c:v>
                </c:pt>
                <c:pt idx="23">
                  <c:v>9.8000000000000007</c:v>
                </c:pt>
                <c:pt idx="24">
                  <c:v>9.8000000000000007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9.8000000000000007</c:v>
                </c:pt>
                <c:pt idx="28">
                  <c:v>3.9000000000000004</c:v>
                </c:pt>
                <c:pt idx="29">
                  <c:v>3.9000000000000004</c:v>
                </c:pt>
                <c:pt idx="30">
                  <c:v>3.9000000000000004</c:v>
                </c:pt>
                <c:pt idx="31">
                  <c:v>3.9000000000000004</c:v>
                </c:pt>
                <c:pt idx="32">
                  <c:v>3.9000000000000004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78-40E1-973B-6BF4A4AFAE6A}"/>
            </c:ext>
          </c:extLst>
        </c:ser>
        <c:ser>
          <c:idx val="2"/>
          <c:order val="2"/>
          <c:tx>
            <c:v>Reverse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Calc.'!$B$9:$AL$9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78-40E1-973B-6BF4A4AFAE6A}"/>
            </c:ext>
          </c:extLst>
        </c:ser>
        <c:ser>
          <c:idx val="3"/>
          <c:order val="3"/>
          <c:tx>
            <c:v>Forward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Calc.'!$B$10:$AL$10</c:f>
              <c:numCache>
                <c:formatCode>General</c:formatCode>
                <c:ptCount val="37"/>
                <c:pt idx="0">
                  <c:v>21.5</c:v>
                </c:pt>
                <c:pt idx="1">
                  <c:v>21.5</c:v>
                </c:pt>
                <c:pt idx="2">
                  <c:v>21.5</c:v>
                </c:pt>
                <c:pt idx="3">
                  <c:v>21.5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14.100000000000001</c:v>
                </c:pt>
                <c:pt idx="15">
                  <c:v>14.100000000000001</c:v>
                </c:pt>
                <c:pt idx="16">
                  <c:v>14.100000000000001</c:v>
                </c:pt>
                <c:pt idx="17">
                  <c:v>14.100000000000001</c:v>
                </c:pt>
                <c:pt idx="18">
                  <c:v>14.100000000000001</c:v>
                </c:pt>
                <c:pt idx="19">
                  <c:v>14.100000000000001</c:v>
                </c:pt>
                <c:pt idx="20">
                  <c:v>14.100000000000001</c:v>
                </c:pt>
                <c:pt idx="21">
                  <c:v>14.100000000000001</c:v>
                </c:pt>
                <c:pt idx="22">
                  <c:v>14.100000000000001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21.5</c:v>
                </c:pt>
                <c:pt idx="34">
                  <c:v>21.5</c:v>
                </c:pt>
                <c:pt idx="35">
                  <c:v>21.5</c:v>
                </c:pt>
                <c:pt idx="36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78-40E1-973B-6BF4A4AFAE6A}"/>
            </c:ext>
          </c:extLst>
        </c:ser>
        <c:ser>
          <c:idx val="4"/>
          <c:order val="4"/>
          <c:tx>
            <c:v>Buff1</c:v>
          </c:tx>
          <c:spPr>
            <a:gradFill rotWithShape="0">
              <a:gsLst>
                <a:gs pos="0">
                  <a:srgbClr val="3366FF"/>
                </a:gs>
                <a:gs pos="100000">
                  <a:srgbClr val="0000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Calc.'!$B$11:$AL$11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8.8999999999999986</c:v>
                </c:pt>
                <c:pt idx="15">
                  <c:v>8.8999999999999986</c:v>
                </c:pt>
                <c:pt idx="16">
                  <c:v>8.8999999999999986</c:v>
                </c:pt>
                <c:pt idx="17">
                  <c:v>8.8999999999999986</c:v>
                </c:pt>
                <c:pt idx="18">
                  <c:v>8.8999999999999986</c:v>
                </c:pt>
                <c:pt idx="19">
                  <c:v>8.8999999999999986</c:v>
                </c:pt>
                <c:pt idx="20">
                  <c:v>8.8999999999999986</c:v>
                </c:pt>
                <c:pt idx="21">
                  <c:v>8.8999999999999986</c:v>
                </c:pt>
                <c:pt idx="22">
                  <c:v>8.8999999999999986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78-40E1-973B-6BF4A4AFAE6A}"/>
            </c:ext>
          </c:extLst>
        </c:ser>
        <c:ser>
          <c:idx val="5"/>
          <c:order val="5"/>
          <c:tx>
            <c:v>Buff2</c:v>
          </c:tx>
          <c:spPr>
            <a:gradFill rotWithShape="0">
              <a:gsLst>
                <a:gs pos="0">
                  <a:srgbClr val="00CCFF"/>
                </a:gs>
                <a:gs pos="100000">
                  <a:srgbClr val="3366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Calc.'!$B$12:$AL$12</c:f>
              <c:numCache>
                <c:formatCode>General</c:formatCode>
                <c:ptCount val="37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78-40E1-973B-6BF4A4AFAE6A}"/>
            </c:ext>
          </c:extLst>
        </c:ser>
        <c:ser>
          <c:idx val="6"/>
          <c:order val="6"/>
          <c:tx>
            <c:v>Buff3</c:v>
          </c:tx>
          <c:spPr>
            <a:gradFill rotWithShape="0">
              <a:gsLst>
                <a:gs pos="0">
                  <a:srgbClr val="CCFFFF"/>
                </a:gs>
                <a:gs pos="100000">
                  <a:srgbClr val="00CC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Calc.'!$B$13:$AL$13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78-40E1-973B-6BF4A4AFAE6A}"/>
            </c:ext>
          </c:extLst>
        </c:ser>
        <c:ser>
          <c:idx val="7"/>
          <c:order val="7"/>
          <c:tx>
            <c:v>Buff4</c:v>
          </c:tx>
          <c:spPr>
            <a:gradFill rotWithShape="0">
              <a:gsLst>
                <a:gs pos="0">
                  <a:srgbClr val="FFFFFF"/>
                </a:gs>
                <a:gs pos="100000">
                  <a:srgbClr val="CCFF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Calc.'!$B$14:$AL$14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78-40E1-973B-6BF4A4AFA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00416416"/>
        <c:axId val="1"/>
      </c:barChart>
      <c:catAx>
        <c:axId val="3004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Board</a:t>
                </a:r>
              </a:p>
            </c:rich>
          </c:tx>
          <c:layout>
            <c:manualLayout>
              <c:xMode val="edge"/>
              <c:yMode val="edge"/>
              <c:x val="0.50199205239531974"/>
              <c:y val="0.94259430294871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(feet)</a:t>
                </a:r>
              </a:p>
            </c:rich>
          </c:tx>
          <c:layout>
            <c:manualLayout>
              <c:xMode val="edge"/>
              <c:yMode val="edge"/>
              <c:x val="6.3745186057350314E-2"/>
              <c:y val="0.39814895404476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0416416"/>
        <c:crosses val="autoZero"/>
        <c:crossBetween val="between"/>
      </c:valAx>
      <c:spPr>
        <a:pattFill prst="ltVert">
          <a:fgClr>
            <a:srgbClr val="000000"/>
          </a:fgClr>
          <a:bgClr>
            <a:srgbClr val="FFCC99"/>
          </a:bgClr>
        </a:patt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2.5" r="2.5" t="0.5" header="0.5" footer="0.5"/>
    <c:pageSetup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717131474103589"/>
          <c:y val="4.2592669619266534E-2"/>
          <c:w val="0.73705179282868571"/>
          <c:h val="0.85926081318868175"/>
        </c:manualLayout>
      </c:layout>
      <c:barChart>
        <c:barDir val="col"/>
        <c:grouping val="stacked"/>
        <c:varyColors val="0"/>
        <c:ser>
          <c:idx val="0"/>
          <c:order val="0"/>
          <c:tx>
            <c:v>Forward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Calc.'!$B$7:$AL$7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5.1999999999999993</c:v>
                </c:pt>
                <c:pt idx="5">
                  <c:v>5.1999999999999993</c:v>
                </c:pt>
                <c:pt idx="6">
                  <c:v>5.1999999999999993</c:v>
                </c:pt>
                <c:pt idx="7">
                  <c:v>5.1999999999999993</c:v>
                </c:pt>
                <c:pt idx="8">
                  <c:v>5.1999999999999993</c:v>
                </c:pt>
                <c:pt idx="9">
                  <c:v>5.1999999999999993</c:v>
                </c:pt>
                <c:pt idx="10">
                  <c:v>5.1999999999999993</c:v>
                </c:pt>
                <c:pt idx="11">
                  <c:v>5.1999999999999993</c:v>
                </c:pt>
                <c:pt idx="12">
                  <c:v>5.1999999999999993</c:v>
                </c:pt>
                <c:pt idx="13">
                  <c:v>5.1999999999999993</c:v>
                </c:pt>
                <c:pt idx="14">
                  <c:v>5.1999999999999993</c:v>
                </c:pt>
                <c:pt idx="15">
                  <c:v>5.1999999999999993</c:v>
                </c:pt>
                <c:pt idx="16">
                  <c:v>5.1999999999999993</c:v>
                </c:pt>
                <c:pt idx="17">
                  <c:v>5.1999999999999993</c:v>
                </c:pt>
                <c:pt idx="18">
                  <c:v>5.1999999999999993</c:v>
                </c:pt>
                <c:pt idx="19">
                  <c:v>5.1999999999999993</c:v>
                </c:pt>
                <c:pt idx="20">
                  <c:v>5.1999999999999993</c:v>
                </c:pt>
                <c:pt idx="21">
                  <c:v>5.1999999999999993</c:v>
                </c:pt>
                <c:pt idx="22">
                  <c:v>5.1999999999999993</c:v>
                </c:pt>
                <c:pt idx="23">
                  <c:v>5.1999999999999993</c:v>
                </c:pt>
                <c:pt idx="24">
                  <c:v>5.1999999999999993</c:v>
                </c:pt>
                <c:pt idx="25">
                  <c:v>5.1999999999999993</c:v>
                </c:pt>
                <c:pt idx="26">
                  <c:v>5.1999999999999993</c:v>
                </c:pt>
                <c:pt idx="27">
                  <c:v>5.1999999999999993</c:v>
                </c:pt>
                <c:pt idx="28">
                  <c:v>5.1999999999999993</c:v>
                </c:pt>
                <c:pt idx="29">
                  <c:v>5.1999999999999993</c:v>
                </c:pt>
                <c:pt idx="30">
                  <c:v>5.1999999999999993</c:v>
                </c:pt>
                <c:pt idx="31">
                  <c:v>5.1999999999999993</c:v>
                </c:pt>
                <c:pt idx="32">
                  <c:v>5.1999999999999993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3-4FCC-94DC-6088B2AD176F}"/>
            </c:ext>
          </c:extLst>
        </c:ser>
        <c:ser>
          <c:idx val="1"/>
          <c:order val="1"/>
          <c:tx>
            <c:v>Combined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Calc.'!$B$8:$AL$8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3.9000000000000004</c:v>
                </c:pt>
                <c:pt idx="5">
                  <c:v>3.9000000000000004</c:v>
                </c:pt>
                <c:pt idx="6">
                  <c:v>3.9000000000000004</c:v>
                </c:pt>
                <c:pt idx="7">
                  <c:v>3.9000000000000004</c:v>
                </c:pt>
                <c:pt idx="8">
                  <c:v>3.9000000000000004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9.8000000000000007</c:v>
                </c:pt>
                <c:pt idx="12">
                  <c:v>9.8000000000000007</c:v>
                </c:pt>
                <c:pt idx="13">
                  <c:v>9.8000000000000007</c:v>
                </c:pt>
                <c:pt idx="14">
                  <c:v>9.8000000000000007</c:v>
                </c:pt>
                <c:pt idx="15">
                  <c:v>9.8000000000000007</c:v>
                </c:pt>
                <c:pt idx="16">
                  <c:v>9.8000000000000007</c:v>
                </c:pt>
                <c:pt idx="17">
                  <c:v>9.8000000000000007</c:v>
                </c:pt>
                <c:pt idx="18">
                  <c:v>9.8000000000000007</c:v>
                </c:pt>
                <c:pt idx="19">
                  <c:v>9.8000000000000007</c:v>
                </c:pt>
                <c:pt idx="20">
                  <c:v>9.8000000000000007</c:v>
                </c:pt>
                <c:pt idx="21">
                  <c:v>9.8000000000000007</c:v>
                </c:pt>
                <c:pt idx="22">
                  <c:v>9.8000000000000007</c:v>
                </c:pt>
                <c:pt idx="23">
                  <c:v>9.8000000000000007</c:v>
                </c:pt>
                <c:pt idx="24">
                  <c:v>9.8000000000000007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9.8000000000000007</c:v>
                </c:pt>
                <c:pt idx="28">
                  <c:v>3.9000000000000004</c:v>
                </c:pt>
                <c:pt idx="29">
                  <c:v>3.9000000000000004</c:v>
                </c:pt>
                <c:pt idx="30">
                  <c:v>3.9000000000000004</c:v>
                </c:pt>
                <c:pt idx="31">
                  <c:v>3.9000000000000004</c:v>
                </c:pt>
                <c:pt idx="32">
                  <c:v>3.9000000000000004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3-4FCC-94DC-6088B2AD176F}"/>
            </c:ext>
          </c:extLst>
        </c:ser>
        <c:ser>
          <c:idx val="2"/>
          <c:order val="2"/>
          <c:tx>
            <c:v>Reverse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Calc.'!$B$9:$AL$9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3-4FCC-94DC-6088B2AD176F}"/>
            </c:ext>
          </c:extLst>
        </c:ser>
        <c:ser>
          <c:idx val="3"/>
          <c:order val="3"/>
          <c:tx>
            <c:v>Forward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Calc.'!$B$10:$AL$10</c:f>
              <c:numCache>
                <c:formatCode>General</c:formatCode>
                <c:ptCount val="37"/>
                <c:pt idx="0">
                  <c:v>21.5</c:v>
                </c:pt>
                <c:pt idx="1">
                  <c:v>21.5</c:v>
                </c:pt>
                <c:pt idx="2">
                  <c:v>21.5</c:v>
                </c:pt>
                <c:pt idx="3">
                  <c:v>21.5</c:v>
                </c:pt>
                <c:pt idx="4">
                  <c:v>14.9</c:v>
                </c:pt>
                <c:pt idx="5">
                  <c:v>14.9</c:v>
                </c:pt>
                <c:pt idx="6">
                  <c:v>14.9</c:v>
                </c:pt>
                <c:pt idx="7">
                  <c:v>14.9</c:v>
                </c:pt>
                <c:pt idx="8">
                  <c:v>14.9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14.100000000000001</c:v>
                </c:pt>
                <c:pt idx="15">
                  <c:v>14.100000000000001</c:v>
                </c:pt>
                <c:pt idx="16">
                  <c:v>14.100000000000001</c:v>
                </c:pt>
                <c:pt idx="17">
                  <c:v>14.100000000000001</c:v>
                </c:pt>
                <c:pt idx="18">
                  <c:v>14.100000000000001</c:v>
                </c:pt>
                <c:pt idx="19">
                  <c:v>14.100000000000001</c:v>
                </c:pt>
                <c:pt idx="20">
                  <c:v>14.100000000000001</c:v>
                </c:pt>
                <c:pt idx="21">
                  <c:v>14.100000000000001</c:v>
                </c:pt>
                <c:pt idx="22">
                  <c:v>14.100000000000001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14.9</c:v>
                </c:pt>
                <c:pt idx="29">
                  <c:v>14.9</c:v>
                </c:pt>
                <c:pt idx="30">
                  <c:v>14.9</c:v>
                </c:pt>
                <c:pt idx="31">
                  <c:v>14.9</c:v>
                </c:pt>
                <c:pt idx="32">
                  <c:v>14.9</c:v>
                </c:pt>
                <c:pt idx="33">
                  <c:v>21.5</c:v>
                </c:pt>
                <c:pt idx="34">
                  <c:v>21.5</c:v>
                </c:pt>
                <c:pt idx="35">
                  <c:v>21.5</c:v>
                </c:pt>
                <c:pt idx="36">
                  <c:v>21.5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3-4FCC-94DC-6088B2AD176F}"/>
            </c:ext>
          </c:extLst>
        </c:ser>
        <c:ser>
          <c:idx val="4"/>
          <c:order val="4"/>
          <c:tx>
            <c:v>Buff1</c:v>
          </c:tx>
          <c:spPr>
            <a:gradFill rotWithShape="0">
              <a:gsLst>
                <a:gs pos="0">
                  <a:srgbClr val="3366FF"/>
                </a:gs>
                <a:gs pos="100000">
                  <a:srgbClr val="0000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Calc.'!$B$11:$AL$11</c:f>
              <c:numCache>
                <c:formatCode>General</c:formatCode>
                <c:ptCount val="3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8.8999999999999986</c:v>
                </c:pt>
                <c:pt idx="15">
                  <c:v>8.8999999999999986</c:v>
                </c:pt>
                <c:pt idx="16">
                  <c:v>8.8999999999999986</c:v>
                </c:pt>
                <c:pt idx="17">
                  <c:v>8.8999999999999986</c:v>
                </c:pt>
                <c:pt idx="18">
                  <c:v>8.8999999999999986</c:v>
                </c:pt>
                <c:pt idx="19">
                  <c:v>8.8999999999999986</c:v>
                </c:pt>
                <c:pt idx="20">
                  <c:v>8.8999999999999986</c:v>
                </c:pt>
                <c:pt idx="21">
                  <c:v>8.8999999999999986</c:v>
                </c:pt>
                <c:pt idx="22">
                  <c:v>8.8999999999999986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D3-4FCC-94DC-6088B2AD176F}"/>
            </c:ext>
          </c:extLst>
        </c:ser>
        <c:ser>
          <c:idx val="5"/>
          <c:order val="5"/>
          <c:tx>
            <c:v>Buff2</c:v>
          </c:tx>
          <c:spPr>
            <a:gradFill rotWithShape="0">
              <a:gsLst>
                <a:gs pos="0">
                  <a:srgbClr val="00CCFF"/>
                </a:gs>
                <a:gs pos="100000">
                  <a:srgbClr val="3366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Calc.'!$B$12:$AL$12</c:f>
              <c:numCache>
                <c:formatCode>General</c:formatCode>
                <c:ptCount val="37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6.5</c:v>
                </c:pt>
                <c:pt idx="34">
                  <c:v>6.5</c:v>
                </c:pt>
                <c:pt idx="35">
                  <c:v>6.5</c:v>
                </c:pt>
                <c:pt idx="3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D3-4FCC-94DC-6088B2AD176F}"/>
            </c:ext>
          </c:extLst>
        </c:ser>
        <c:ser>
          <c:idx val="6"/>
          <c:order val="6"/>
          <c:tx>
            <c:v>Buff3</c:v>
          </c:tx>
          <c:spPr>
            <a:gradFill rotWithShape="0">
              <a:gsLst>
                <a:gs pos="0">
                  <a:srgbClr val="CCFFFF"/>
                </a:gs>
                <a:gs pos="100000">
                  <a:srgbClr val="00CC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Calc.'!$B$13:$AL$13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D3-4FCC-94DC-6088B2AD176F}"/>
            </c:ext>
          </c:extLst>
        </c:ser>
        <c:ser>
          <c:idx val="7"/>
          <c:order val="7"/>
          <c:tx>
            <c:v>Buff4</c:v>
          </c:tx>
          <c:spPr>
            <a:gradFill rotWithShape="0">
              <a:gsLst>
                <a:gs pos="0">
                  <a:srgbClr val="FFFFFF"/>
                </a:gs>
                <a:gs pos="100000">
                  <a:srgbClr val="CCFF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'mL Calculation'!$C$34:$AM$34</c:f>
              <c:strCache>
                <c:ptCount val="37"/>
                <c:pt idx="0">
                  <c:v>2L</c:v>
                </c:pt>
                <c:pt idx="1">
                  <c:v>3L</c:v>
                </c:pt>
                <c:pt idx="2">
                  <c:v>4L</c:v>
                </c:pt>
                <c:pt idx="3">
                  <c:v>5L</c:v>
                </c:pt>
                <c:pt idx="4">
                  <c:v>6L</c:v>
                </c:pt>
                <c:pt idx="5">
                  <c:v>7L</c:v>
                </c:pt>
                <c:pt idx="6">
                  <c:v>8L</c:v>
                </c:pt>
                <c:pt idx="7">
                  <c:v>9L</c:v>
                </c:pt>
                <c:pt idx="8">
                  <c:v>10L</c:v>
                </c:pt>
                <c:pt idx="9">
                  <c:v>11L</c:v>
                </c:pt>
                <c:pt idx="10">
                  <c:v>12L</c:v>
                </c:pt>
                <c:pt idx="11">
                  <c:v>13L</c:v>
                </c:pt>
                <c:pt idx="12">
                  <c:v>14L</c:v>
                </c:pt>
                <c:pt idx="13">
                  <c:v>15L</c:v>
                </c:pt>
                <c:pt idx="14">
                  <c:v>16L</c:v>
                </c:pt>
                <c:pt idx="15">
                  <c:v>17L</c:v>
                </c:pt>
                <c:pt idx="16">
                  <c:v>18L</c:v>
                </c:pt>
                <c:pt idx="17">
                  <c:v>19L</c:v>
                </c:pt>
                <c:pt idx="18">
                  <c:v>20</c:v>
                </c:pt>
                <c:pt idx="19">
                  <c:v>19R</c:v>
                </c:pt>
                <c:pt idx="20">
                  <c:v>18R</c:v>
                </c:pt>
                <c:pt idx="21">
                  <c:v>17R</c:v>
                </c:pt>
                <c:pt idx="22">
                  <c:v>16R</c:v>
                </c:pt>
                <c:pt idx="23">
                  <c:v>15R</c:v>
                </c:pt>
                <c:pt idx="24">
                  <c:v>14R</c:v>
                </c:pt>
                <c:pt idx="25">
                  <c:v>13R</c:v>
                </c:pt>
                <c:pt idx="26">
                  <c:v>12R</c:v>
                </c:pt>
                <c:pt idx="27">
                  <c:v>11R</c:v>
                </c:pt>
                <c:pt idx="28">
                  <c:v>10R</c:v>
                </c:pt>
                <c:pt idx="29">
                  <c:v> 9R</c:v>
                </c:pt>
                <c:pt idx="30">
                  <c:v> 8R</c:v>
                </c:pt>
                <c:pt idx="31">
                  <c:v>7R</c:v>
                </c:pt>
                <c:pt idx="32">
                  <c:v>6R</c:v>
                </c:pt>
                <c:pt idx="33">
                  <c:v>5R</c:v>
                </c:pt>
                <c:pt idx="34">
                  <c:v>4R</c:v>
                </c:pt>
                <c:pt idx="35">
                  <c:v>3R</c:v>
                </c:pt>
                <c:pt idx="36">
                  <c:v>2R</c:v>
                </c:pt>
              </c:strCache>
            </c:strRef>
          </c:cat>
          <c:val>
            <c:numRef>
              <c:f>'Overhead Calc.'!$B$14:$AL$14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D3-4FCC-94DC-6088B2AD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01117800"/>
        <c:axId val="1"/>
      </c:barChart>
      <c:catAx>
        <c:axId val="301117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Board</a:t>
                </a:r>
              </a:p>
            </c:rich>
          </c:tx>
          <c:layout>
            <c:manualLayout>
              <c:xMode val="edge"/>
              <c:yMode val="edge"/>
              <c:x val="0.50199198784362487"/>
              <c:y val="0.942594253957864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Distance (feet)</a:t>
                </a:r>
              </a:p>
            </c:rich>
          </c:tx>
          <c:layout>
            <c:manualLayout>
              <c:xMode val="edge"/>
              <c:yMode val="edge"/>
              <c:x val="6.3744992402265499E-2"/>
              <c:y val="0.398148996656591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117800"/>
        <c:crosses val="autoZero"/>
        <c:crossBetween val="between"/>
      </c:valAx>
      <c:spPr>
        <a:pattFill prst="ltVert">
          <a:fgClr>
            <a:srgbClr val="000000"/>
          </a:fgClr>
          <a:bgClr>
            <a:srgbClr val="FFCC99"/>
          </a:bgClr>
        </a:patt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2.5" r="2.5" t="0.5" header="0.5" footer="0.5"/>
    <c:pageSetup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47625</xdr:rowOff>
    </xdr:from>
    <xdr:to>
      <xdr:col>8</xdr:col>
      <xdr:colOff>1257300</xdr:colOff>
      <xdr:row>38</xdr:row>
      <xdr:rowOff>0</xdr:rowOff>
    </xdr:to>
    <xdr:graphicFrame macro="">
      <xdr:nvGraphicFramePr>
        <xdr:cNvPr id="2059" name="Chart 2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0</xdr:rowOff>
    </xdr:from>
    <xdr:to>
      <xdr:col>11</xdr:col>
      <xdr:colOff>1647825</xdr:colOff>
      <xdr:row>89</xdr:row>
      <xdr:rowOff>66675</xdr:rowOff>
    </xdr:to>
    <xdr:graphicFrame macro="">
      <xdr:nvGraphicFramePr>
        <xdr:cNvPr id="5179" name="Chart 1">
          <a:extLst>
            <a:ext uri="{FF2B5EF4-FFF2-40B4-BE49-F238E27FC236}">
              <a16:creationId xmlns:a16="http://schemas.microsoft.com/office/drawing/2014/main" id="{00000000-0008-0000-0300-00003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4</xdr:row>
      <xdr:rowOff>9525</xdr:rowOff>
    </xdr:from>
    <xdr:to>
      <xdr:col>4</xdr:col>
      <xdr:colOff>85725</xdr:colOff>
      <xdr:row>61</xdr:row>
      <xdr:rowOff>66675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 txBox="1">
          <a:spLocks noChangeArrowheads="1"/>
        </xdr:cNvSpPr>
      </xdr:nvSpPr>
      <xdr:spPr bwMode="auto">
        <a:xfrm>
          <a:off x="342900" y="504825"/>
          <a:ext cx="1228725" cy="4943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Forward application buff out area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Reverse application of conditioner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Forward application of conditioner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Combined      forward and reverse applications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Forward application with reverse buff out</a:t>
          </a:r>
        </a:p>
      </xdr:txBody>
    </xdr:sp>
    <xdr:clientData/>
  </xdr:twoCellAnchor>
  <xdr:twoCellAnchor>
    <xdr:from>
      <xdr:col>1</xdr:col>
      <xdr:colOff>104775</xdr:colOff>
      <xdr:row>8</xdr:row>
      <xdr:rowOff>47625</xdr:rowOff>
    </xdr:from>
    <xdr:to>
      <xdr:col>1</xdr:col>
      <xdr:colOff>190500</xdr:colOff>
      <xdr:row>10</xdr:row>
      <xdr:rowOff>38100</xdr:rowOff>
    </xdr:to>
    <xdr:sp macro="" textlink="">
      <xdr:nvSpPr>
        <xdr:cNvPr id="5181" name="Rectangle 4">
          <a:extLst>
            <a:ext uri="{FF2B5EF4-FFF2-40B4-BE49-F238E27FC236}">
              <a16:creationId xmlns:a16="http://schemas.microsoft.com/office/drawing/2014/main" id="{00000000-0008-0000-0300-00003D140000}"/>
            </a:ext>
          </a:extLst>
        </xdr:cNvPr>
        <xdr:cNvSpPr>
          <a:spLocks noChangeArrowheads="1"/>
        </xdr:cNvSpPr>
      </xdr:nvSpPr>
      <xdr:spPr bwMode="auto">
        <a:xfrm>
          <a:off x="476250" y="885825"/>
          <a:ext cx="85725" cy="161925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0000FF"/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104775</xdr:colOff>
      <xdr:row>15</xdr:row>
      <xdr:rowOff>76200</xdr:rowOff>
    </xdr:from>
    <xdr:to>
      <xdr:col>1</xdr:col>
      <xdr:colOff>171450</xdr:colOff>
      <xdr:row>17</xdr:row>
      <xdr:rowOff>47625</xdr:rowOff>
    </xdr:to>
    <xdr:sp macro="" textlink="">
      <xdr:nvSpPr>
        <xdr:cNvPr id="5182" name="Rectangle 5">
          <a:extLst>
            <a:ext uri="{FF2B5EF4-FFF2-40B4-BE49-F238E27FC236}">
              <a16:creationId xmlns:a16="http://schemas.microsoft.com/office/drawing/2014/main" id="{00000000-0008-0000-0300-00003E140000}"/>
            </a:ext>
          </a:extLst>
        </xdr:cNvPr>
        <xdr:cNvSpPr>
          <a:spLocks noChangeArrowheads="1"/>
        </xdr:cNvSpPr>
      </xdr:nvSpPr>
      <xdr:spPr bwMode="auto">
        <a:xfrm>
          <a:off x="476250" y="1514475"/>
          <a:ext cx="66675" cy="14287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24</xdr:row>
      <xdr:rowOff>38100</xdr:rowOff>
    </xdr:from>
    <xdr:to>
      <xdr:col>1</xdr:col>
      <xdr:colOff>171450</xdr:colOff>
      <xdr:row>27</xdr:row>
      <xdr:rowOff>57150</xdr:rowOff>
    </xdr:to>
    <xdr:sp macro="" textlink="">
      <xdr:nvSpPr>
        <xdr:cNvPr id="5183" name="Rectangle 6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SpPr>
          <a:spLocks noChangeArrowheads="1"/>
        </xdr:cNvSpPr>
      </xdr:nvSpPr>
      <xdr:spPr bwMode="auto">
        <a:xfrm>
          <a:off x="495300" y="2247900"/>
          <a:ext cx="47625" cy="276225"/>
        </a:xfrm>
        <a:prstGeom prst="rect">
          <a:avLst/>
        </a:prstGeom>
        <a:solidFill>
          <a:srgbClr val="00CC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95250</xdr:colOff>
      <xdr:row>34</xdr:row>
      <xdr:rowOff>19050</xdr:rowOff>
    </xdr:from>
    <xdr:to>
      <xdr:col>1</xdr:col>
      <xdr:colOff>142875</xdr:colOff>
      <xdr:row>36</xdr:row>
      <xdr:rowOff>28575</xdr:rowOff>
    </xdr:to>
    <xdr:sp macro="" textlink="">
      <xdr:nvSpPr>
        <xdr:cNvPr id="5184" name="Rectangle 7">
          <a:extLst>
            <a:ext uri="{FF2B5EF4-FFF2-40B4-BE49-F238E27FC236}">
              <a16:creationId xmlns:a16="http://schemas.microsoft.com/office/drawing/2014/main" id="{00000000-0008-0000-0300-000040140000}"/>
            </a:ext>
          </a:extLst>
        </xdr:cNvPr>
        <xdr:cNvSpPr>
          <a:spLocks noChangeArrowheads="1"/>
        </xdr:cNvSpPr>
      </xdr:nvSpPr>
      <xdr:spPr bwMode="auto">
        <a:xfrm>
          <a:off x="466725" y="3086100"/>
          <a:ext cx="47625" cy="180975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44</xdr:row>
      <xdr:rowOff>9525</xdr:rowOff>
    </xdr:from>
    <xdr:to>
      <xdr:col>1</xdr:col>
      <xdr:colOff>171450</xdr:colOff>
      <xdr:row>46</xdr:row>
      <xdr:rowOff>19050</xdr:rowOff>
    </xdr:to>
    <xdr:sp macro="" textlink="">
      <xdr:nvSpPr>
        <xdr:cNvPr id="5185" name="Rectangle 8">
          <a:extLst>
            <a:ext uri="{FF2B5EF4-FFF2-40B4-BE49-F238E27FC236}">
              <a16:creationId xmlns:a16="http://schemas.microsoft.com/office/drawing/2014/main" id="{00000000-0008-0000-0300-000041140000}"/>
            </a:ext>
          </a:extLst>
        </xdr:cNvPr>
        <xdr:cNvSpPr>
          <a:spLocks noChangeArrowheads="1"/>
        </xdr:cNvSpPr>
      </xdr:nvSpPr>
      <xdr:spPr bwMode="auto">
        <a:xfrm>
          <a:off x="495300" y="3933825"/>
          <a:ext cx="47625" cy="180975"/>
        </a:xfrm>
        <a:prstGeom prst="rect">
          <a:avLst/>
        </a:prstGeom>
        <a:solidFill>
          <a:srgbClr val="0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104775</xdr:rowOff>
    </xdr:from>
    <xdr:to>
      <xdr:col>6</xdr:col>
      <xdr:colOff>19049</xdr:colOff>
      <xdr:row>44</xdr:row>
      <xdr:rowOff>152400</xdr:rowOff>
    </xdr:to>
    <xdr:graphicFrame macro="">
      <xdr:nvGraphicFramePr>
        <xdr:cNvPr id="25601" name="Chart 1">
          <a:extLst>
            <a:ext uri="{FF2B5EF4-FFF2-40B4-BE49-F238E27FC236}">
              <a16:creationId xmlns:a16="http://schemas.microsoft.com/office/drawing/2014/main" id="{00000000-0008-0000-0500-00000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activeCell="C8" sqref="C8"/>
    </sheetView>
  </sheetViews>
  <sheetFormatPr defaultRowHeight="12.75" x14ac:dyDescent="0.2"/>
  <cols>
    <col min="5" max="5" width="9.140625" style="126"/>
    <col min="6" max="6" width="10.42578125" style="126" customWidth="1"/>
    <col min="7" max="7" width="10.140625" style="126" customWidth="1"/>
    <col min="10" max="10" width="10" customWidth="1"/>
  </cols>
  <sheetData>
    <row r="1" spans="1:10" ht="14.25" customHeight="1" thickBot="1" x14ac:dyDescent="0.25">
      <c r="A1" s="1" t="s">
        <v>0</v>
      </c>
      <c r="B1" s="2"/>
      <c r="C1" s="2"/>
      <c r="D1" s="2"/>
      <c r="E1" s="128"/>
      <c r="F1" s="128"/>
      <c r="G1" s="152" t="s">
        <v>158</v>
      </c>
      <c r="H1" s="153"/>
      <c r="I1" s="153"/>
      <c r="J1" s="153"/>
    </row>
    <row r="2" spans="1:10" ht="14.25" customHeight="1" thickBot="1" x14ac:dyDescent="0.25">
      <c r="A2" s="1" t="s">
        <v>1</v>
      </c>
      <c r="B2" s="2"/>
      <c r="C2" s="2"/>
      <c r="D2" s="2"/>
      <c r="E2" s="128"/>
      <c r="F2" s="128"/>
      <c r="G2" s="154"/>
      <c r="H2" s="155"/>
      <c r="I2" s="155"/>
      <c r="J2" s="155"/>
    </row>
    <row r="3" spans="1:10" ht="14.25" customHeight="1" thickBot="1" x14ac:dyDescent="0.25">
      <c r="A3" s="1" t="s">
        <v>2</v>
      </c>
      <c r="B3" s="2"/>
      <c r="C3" s="2"/>
      <c r="D3" s="2"/>
      <c r="E3" s="128"/>
      <c r="F3" s="128"/>
      <c r="G3" s="154"/>
      <c r="H3" s="155"/>
      <c r="I3" s="155"/>
      <c r="J3" s="155"/>
    </row>
    <row r="4" spans="1:10" ht="14.25" customHeight="1" thickBot="1" x14ac:dyDescent="0.25">
      <c r="A4" s="1" t="s">
        <v>3</v>
      </c>
      <c r="B4" s="2"/>
      <c r="C4" s="2"/>
      <c r="D4" s="2"/>
      <c r="E4" s="128"/>
      <c r="F4" s="128"/>
      <c r="G4" s="154"/>
      <c r="H4" s="155"/>
      <c r="I4" s="155"/>
      <c r="J4" s="155"/>
    </row>
    <row r="5" spans="1:10" ht="14.25" customHeight="1" x14ac:dyDescent="0.2">
      <c r="A5" s="3"/>
      <c r="B5" s="4"/>
      <c r="C5" s="4"/>
      <c r="D5" s="4"/>
      <c r="E5" s="118"/>
      <c r="F5" s="118"/>
      <c r="G5" s="118"/>
      <c r="H5" s="5"/>
      <c r="I5" s="5"/>
      <c r="J5" s="6"/>
    </row>
    <row r="6" spans="1:10" ht="11.25" customHeight="1" x14ac:dyDescent="0.2">
      <c r="A6" s="7"/>
      <c r="B6" s="8" t="s">
        <v>4</v>
      </c>
      <c r="C6" s="9"/>
      <c r="D6" s="10"/>
      <c r="E6" s="129"/>
      <c r="F6" s="129"/>
      <c r="G6" s="119"/>
      <c r="H6" s="11" t="s">
        <v>134</v>
      </c>
      <c r="I6" s="11" t="s">
        <v>136</v>
      </c>
      <c r="J6" s="12" t="s">
        <v>5</v>
      </c>
    </row>
    <row r="7" spans="1:10" ht="11.25" customHeight="1" x14ac:dyDescent="0.2">
      <c r="A7" s="13"/>
      <c r="B7" s="14" t="s">
        <v>6</v>
      </c>
      <c r="C7" s="15"/>
      <c r="D7" s="16"/>
      <c r="E7" s="149" t="s">
        <v>7</v>
      </c>
      <c r="F7" s="150"/>
      <c r="G7" s="120"/>
      <c r="H7" s="17" t="s">
        <v>135</v>
      </c>
      <c r="I7" s="17" t="s">
        <v>135</v>
      </c>
      <c r="J7" s="18" t="s">
        <v>8</v>
      </c>
    </row>
    <row r="8" spans="1:10" ht="11.25" customHeight="1" thickBot="1" x14ac:dyDescent="0.25">
      <c r="A8" s="19"/>
      <c r="B8" s="20" t="s">
        <v>9</v>
      </c>
      <c r="C8" s="21">
        <v>50</v>
      </c>
      <c r="D8" s="14" t="s">
        <v>10</v>
      </c>
      <c r="E8" s="151" t="s">
        <v>133</v>
      </c>
      <c r="F8" s="151"/>
      <c r="G8" s="121"/>
      <c r="H8" s="22"/>
      <c r="I8" s="22"/>
      <c r="J8" s="23">
        <v>38</v>
      </c>
    </row>
    <row r="9" spans="1:10" ht="11.25" customHeight="1" thickBot="1" x14ac:dyDescent="0.25">
      <c r="A9" s="19"/>
      <c r="B9" s="14"/>
      <c r="C9" s="15"/>
      <c r="D9" s="16"/>
      <c r="E9" s="130"/>
      <c r="F9" s="130"/>
      <c r="G9" s="120"/>
      <c r="H9" s="17" t="s">
        <v>11</v>
      </c>
      <c r="I9" s="17" t="s">
        <v>11</v>
      </c>
      <c r="J9" s="18" t="s">
        <v>11</v>
      </c>
    </row>
    <row r="10" spans="1:10" ht="11.25" customHeight="1" thickBot="1" x14ac:dyDescent="0.25">
      <c r="A10" s="24" t="s">
        <v>12</v>
      </c>
      <c r="B10" s="25" t="s">
        <v>13</v>
      </c>
      <c r="C10" s="25" t="s">
        <v>14</v>
      </c>
      <c r="D10" s="25" t="s">
        <v>15</v>
      </c>
      <c r="E10" s="122" t="s">
        <v>16</v>
      </c>
      <c r="F10" s="122" t="s">
        <v>17</v>
      </c>
      <c r="G10" s="122" t="s">
        <v>18</v>
      </c>
      <c r="H10" s="25" t="s">
        <v>19</v>
      </c>
      <c r="I10" s="25" t="s">
        <v>20</v>
      </c>
      <c r="J10" s="25" t="s">
        <v>21</v>
      </c>
    </row>
    <row r="11" spans="1:10" ht="11.25" customHeight="1" x14ac:dyDescent="0.2">
      <c r="A11" s="26" t="s">
        <v>22</v>
      </c>
      <c r="B11" s="27">
        <v>2</v>
      </c>
      <c r="C11" s="27">
        <v>2</v>
      </c>
      <c r="D11" s="27">
        <v>4</v>
      </c>
      <c r="E11" s="127">
        <v>10</v>
      </c>
      <c r="F11" s="132">
        <f>IF(ISNUMBER(E11),0,"")</f>
        <v>0</v>
      </c>
      <c r="G11" s="123">
        <f>IF(AND(ISNUMBER(D11),D11&gt;0),INT((E11*(D11-1)*17/12))/10+F11,IF(AND(ISNUMBER($G$8),G10&lt;$G$8),$G$8,IF(AND(ISNUMBER($H$8),G10&lt;$H$8,$H$8&lt;$J$8),$H$8,IF(AND(ISNUMBER($I$8),G10&lt;$I$8,$I$8&lt;$J$8),$I$8,IF(AND(ISNUMBER($J$8),G10&lt;$J$8),$J$8,"")))))</f>
        <v>4.2</v>
      </c>
      <c r="H11" s="71">
        <f>IF(AND(ISNUMBER(B11),D11&lt;&gt;0),41-(C11+B11),"")</f>
        <v>37</v>
      </c>
      <c r="I11" s="71">
        <f>IF(AND(ISNUMBER(D11),D11&gt;0),H11*D11,"")</f>
        <v>148</v>
      </c>
      <c r="J11" s="72">
        <f>IF(ISNUMBER(I11),I11*$C$8,"")</f>
        <v>7400</v>
      </c>
    </row>
    <row r="12" spans="1:10" ht="11.25" customHeight="1" x14ac:dyDescent="0.2">
      <c r="A12" s="26" t="s">
        <v>23</v>
      </c>
      <c r="B12" s="28">
        <v>2</v>
      </c>
      <c r="C12" s="27">
        <v>2</v>
      </c>
      <c r="D12" s="27">
        <v>3</v>
      </c>
      <c r="E12" s="127">
        <v>14</v>
      </c>
      <c r="F12" s="123">
        <f>IF(ISNUMBER(E12),G11,"")</f>
        <v>4.2</v>
      </c>
      <c r="G12" s="123">
        <f>IF(AND(ISNUMBER(D12),D12&gt;0),INT((E12*(D12)*17/12))/10+F12,IF(AND(ISNUMBER($G$8),G11&lt;$G$8),$G$8,IF(AND(ISNUMBER($H$8),G11&lt;$H$8,$H$8&lt;$J$8),$H$8,IF(AND(ISNUMBER($I$8),G11&lt;$I$8,$I$8&lt;$J$8),$I$8,IF(AND(ISNUMBER($J$8),G11&lt;$J$8),$J$8,"")))))</f>
        <v>10.100000000000001</v>
      </c>
      <c r="H12" s="71">
        <f>IF(AND(ISNUMBER(B12),D12&lt;&gt;0),41-(C12+B12),"")</f>
        <v>37</v>
      </c>
      <c r="I12" s="71">
        <f t="shared" ref="I12:I25" si="0">IF(AND(ISNUMBER(D12),D12&gt;0),H12*D12,"")</f>
        <v>111</v>
      </c>
      <c r="J12" s="71">
        <f t="shared" ref="J12:J25" si="1">IF(ISNUMBER(I12),I12*$C$8,"")</f>
        <v>5550</v>
      </c>
    </row>
    <row r="13" spans="1:10" ht="11.25" customHeight="1" x14ac:dyDescent="0.2">
      <c r="A13" s="26" t="s">
        <v>24</v>
      </c>
      <c r="B13" s="27">
        <v>2</v>
      </c>
      <c r="C13" s="27">
        <v>2</v>
      </c>
      <c r="D13" s="27">
        <v>2</v>
      </c>
      <c r="E13" s="127">
        <v>14</v>
      </c>
      <c r="F13" s="123">
        <f t="shared" ref="F13:F25" si="2">IF(ISNUMBER(E13),G12,"")</f>
        <v>10.100000000000001</v>
      </c>
      <c r="G13" s="123">
        <f t="shared" ref="G13:G25" si="3">IF(AND(ISNUMBER(D13),D13&gt;0),INT((E13*(D13)*17/12))/10+F13,IF(AND(ISNUMBER($G$8),G12&lt;$G$8),$G$8,IF(AND(ISNUMBER($H$8),G12&lt;$H$8,$H$8&lt;$J$8),$H$8,IF(AND(ISNUMBER($I$8),G12&lt;$I$8,$I$8&lt;$J$8),$I$8,IF(AND(ISNUMBER($J$8),G12&lt;$J$8),$J$8,"")))))</f>
        <v>14.000000000000002</v>
      </c>
      <c r="H13" s="71">
        <f t="shared" ref="H13:H25" si="4">IF(AND(ISNUMBER(B13),D13&lt;&gt;0),41-(C13+B13),"")</f>
        <v>37</v>
      </c>
      <c r="I13" s="71">
        <f t="shared" si="0"/>
        <v>74</v>
      </c>
      <c r="J13" s="71">
        <f t="shared" si="1"/>
        <v>3700</v>
      </c>
    </row>
    <row r="14" spans="1:10" ht="11.25" customHeight="1" x14ac:dyDescent="0.2">
      <c r="A14" s="26" t="s">
        <v>25</v>
      </c>
      <c r="B14" s="27">
        <v>2</v>
      </c>
      <c r="C14" s="27">
        <v>2</v>
      </c>
      <c r="D14" s="27">
        <v>1</v>
      </c>
      <c r="E14" s="127">
        <v>18</v>
      </c>
      <c r="F14" s="123">
        <f t="shared" si="2"/>
        <v>14.000000000000002</v>
      </c>
      <c r="G14" s="123">
        <f t="shared" si="3"/>
        <v>16.5</v>
      </c>
      <c r="H14" s="71">
        <f t="shared" si="4"/>
        <v>37</v>
      </c>
      <c r="I14" s="71">
        <f t="shared" si="0"/>
        <v>37</v>
      </c>
      <c r="J14" s="71">
        <f t="shared" si="1"/>
        <v>1850</v>
      </c>
    </row>
    <row r="15" spans="1:10" ht="11.25" customHeight="1" x14ac:dyDescent="0.2">
      <c r="A15" s="26" t="s">
        <v>26</v>
      </c>
      <c r="B15" s="27">
        <v>2</v>
      </c>
      <c r="C15" s="27">
        <v>2</v>
      </c>
      <c r="D15" s="27">
        <v>1</v>
      </c>
      <c r="E15" s="127">
        <v>18</v>
      </c>
      <c r="F15" s="123">
        <f t="shared" si="2"/>
        <v>16.5</v>
      </c>
      <c r="G15" s="123">
        <f t="shared" si="3"/>
        <v>19</v>
      </c>
      <c r="H15" s="71">
        <f t="shared" si="4"/>
        <v>37</v>
      </c>
      <c r="I15" s="71">
        <f t="shared" si="0"/>
        <v>37</v>
      </c>
      <c r="J15" s="71">
        <f t="shared" si="1"/>
        <v>1850</v>
      </c>
    </row>
    <row r="16" spans="1:10" ht="11.25" customHeight="1" x14ac:dyDescent="0.2">
      <c r="A16" s="26" t="s">
        <v>27</v>
      </c>
      <c r="B16" s="27">
        <v>2</v>
      </c>
      <c r="C16" s="27">
        <v>2</v>
      </c>
      <c r="D16" s="27">
        <v>1</v>
      </c>
      <c r="E16" s="127">
        <v>18</v>
      </c>
      <c r="F16" s="123">
        <f t="shared" si="2"/>
        <v>19</v>
      </c>
      <c r="G16" s="123">
        <f t="shared" si="3"/>
        <v>21.5</v>
      </c>
      <c r="H16" s="71">
        <f t="shared" si="4"/>
        <v>37</v>
      </c>
      <c r="I16" s="71">
        <f t="shared" si="0"/>
        <v>37</v>
      </c>
      <c r="J16" s="71">
        <f t="shared" si="1"/>
        <v>1850</v>
      </c>
    </row>
    <row r="17" spans="1:10" ht="11.25" customHeight="1" x14ac:dyDescent="0.2">
      <c r="A17" s="26" t="s">
        <v>28</v>
      </c>
      <c r="B17" s="27">
        <v>6</v>
      </c>
      <c r="C17" s="27">
        <v>6</v>
      </c>
      <c r="D17" s="27">
        <v>1</v>
      </c>
      <c r="E17" s="127">
        <v>18</v>
      </c>
      <c r="F17" s="123">
        <f>IF(ISNUMBER(E17),G16,"")</f>
        <v>21.5</v>
      </c>
      <c r="G17" s="123">
        <f t="shared" si="3"/>
        <v>24</v>
      </c>
      <c r="H17" s="71">
        <f t="shared" si="4"/>
        <v>29</v>
      </c>
      <c r="I17" s="71">
        <f t="shared" si="0"/>
        <v>29</v>
      </c>
      <c r="J17" s="71">
        <f t="shared" si="1"/>
        <v>1450</v>
      </c>
    </row>
    <row r="18" spans="1:10" ht="11.25" customHeight="1" x14ac:dyDescent="0.2">
      <c r="A18" s="26" t="s">
        <v>29</v>
      </c>
      <c r="B18" s="27">
        <v>16</v>
      </c>
      <c r="C18" s="27">
        <v>16</v>
      </c>
      <c r="D18" s="27">
        <v>2</v>
      </c>
      <c r="E18" s="127">
        <v>18</v>
      </c>
      <c r="F18" s="123">
        <f>IF(ISNUMBER(E18),G17,"")</f>
        <v>24</v>
      </c>
      <c r="G18" s="123">
        <f t="shared" si="3"/>
        <v>29.1</v>
      </c>
      <c r="H18" s="71">
        <f t="shared" si="4"/>
        <v>9</v>
      </c>
      <c r="I18" s="71">
        <f t="shared" si="0"/>
        <v>18</v>
      </c>
      <c r="J18" s="71">
        <f t="shared" si="1"/>
        <v>900</v>
      </c>
    </row>
    <row r="19" spans="1:10" ht="11.25" customHeight="1" x14ac:dyDescent="0.2">
      <c r="A19" s="26" t="s">
        <v>30</v>
      </c>
      <c r="B19" s="27">
        <v>2</v>
      </c>
      <c r="C19" s="27">
        <v>2</v>
      </c>
      <c r="D19" s="27">
        <v>0</v>
      </c>
      <c r="E19" s="127">
        <v>18</v>
      </c>
      <c r="F19" s="123">
        <f>IF(ISNUMBER(E19),G18,"")</f>
        <v>29.1</v>
      </c>
      <c r="G19" s="123">
        <f t="shared" si="3"/>
        <v>38</v>
      </c>
      <c r="H19" s="71" t="str">
        <f t="shared" si="4"/>
        <v/>
      </c>
      <c r="I19" s="71" t="str">
        <f t="shared" si="0"/>
        <v/>
      </c>
      <c r="J19" s="71" t="str">
        <f t="shared" si="1"/>
        <v/>
      </c>
    </row>
    <row r="20" spans="1:10" ht="11.25" customHeight="1" x14ac:dyDescent="0.2">
      <c r="A20" s="26" t="s">
        <v>31</v>
      </c>
      <c r="B20" s="27"/>
      <c r="C20" s="27"/>
      <c r="D20" s="27"/>
      <c r="E20" s="127"/>
      <c r="F20" s="123" t="str">
        <f t="shared" si="2"/>
        <v/>
      </c>
      <c r="G20" s="123" t="str">
        <f t="shared" si="3"/>
        <v/>
      </c>
      <c r="H20" s="71" t="str">
        <f t="shared" si="4"/>
        <v/>
      </c>
      <c r="I20" s="71" t="str">
        <f t="shared" si="0"/>
        <v/>
      </c>
      <c r="J20" s="71" t="str">
        <f t="shared" si="1"/>
        <v/>
      </c>
    </row>
    <row r="21" spans="1:10" ht="11.25" customHeight="1" x14ac:dyDescent="0.2">
      <c r="A21" s="26" t="s">
        <v>32</v>
      </c>
      <c r="B21" s="27"/>
      <c r="C21" s="27"/>
      <c r="D21" s="27"/>
      <c r="E21" s="127"/>
      <c r="F21" s="123" t="str">
        <f t="shared" si="2"/>
        <v/>
      </c>
      <c r="G21" s="123" t="str">
        <f t="shared" si="3"/>
        <v/>
      </c>
      <c r="H21" s="71" t="str">
        <f t="shared" si="4"/>
        <v/>
      </c>
      <c r="I21" s="71" t="str">
        <f t="shared" si="0"/>
        <v/>
      </c>
      <c r="J21" s="71" t="str">
        <f t="shared" si="1"/>
        <v/>
      </c>
    </row>
    <row r="22" spans="1:10" ht="11.25" customHeight="1" x14ac:dyDescent="0.2">
      <c r="A22" s="26" t="s">
        <v>33</v>
      </c>
      <c r="B22" s="27"/>
      <c r="C22" s="27"/>
      <c r="D22" s="27"/>
      <c r="E22" s="127"/>
      <c r="F22" s="123" t="str">
        <f t="shared" si="2"/>
        <v/>
      </c>
      <c r="G22" s="123" t="str">
        <f t="shared" si="3"/>
        <v/>
      </c>
      <c r="H22" s="71" t="str">
        <f t="shared" si="4"/>
        <v/>
      </c>
      <c r="I22" s="71" t="str">
        <f t="shared" si="0"/>
        <v/>
      </c>
      <c r="J22" s="71" t="str">
        <f t="shared" si="1"/>
        <v/>
      </c>
    </row>
    <row r="23" spans="1:10" ht="11.25" customHeight="1" x14ac:dyDescent="0.2">
      <c r="A23" s="26" t="s">
        <v>34</v>
      </c>
      <c r="B23" s="27"/>
      <c r="C23" s="27"/>
      <c r="D23" s="27"/>
      <c r="E23" s="127"/>
      <c r="F23" s="123" t="str">
        <f t="shared" si="2"/>
        <v/>
      </c>
      <c r="G23" s="123" t="str">
        <f t="shared" si="3"/>
        <v/>
      </c>
      <c r="H23" s="71" t="str">
        <f t="shared" si="4"/>
        <v/>
      </c>
      <c r="I23" s="71" t="str">
        <f t="shared" si="0"/>
        <v/>
      </c>
      <c r="J23" s="71" t="str">
        <f t="shared" si="1"/>
        <v/>
      </c>
    </row>
    <row r="24" spans="1:10" ht="11.25" customHeight="1" x14ac:dyDescent="0.2">
      <c r="A24" s="26" t="s">
        <v>35</v>
      </c>
      <c r="B24" s="27"/>
      <c r="C24" s="27"/>
      <c r="D24" s="27"/>
      <c r="E24" s="127"/>
      <c r="F24" s="123" t="str">
        <f t="shared" si="2"/>
        <v/>
      </c>
      <c r="G24" s="123" t="str">
        <f t="shared" si="3"/>
        <v/>
      </c>
      <c r="H24" s="71" t="str">
        <f t="shared" si="4"/>
        <v/>
      </c>
      <c r="I24" s="71" t="str">
        <f t="shared" si="0"/>
        <v/>
      </c>
      <c r="J24" s="71" t="str">
        <f t="shared" si="1"/>
        <v/>
      </c>
    </row>
    <row r="25" spans="1:10" ht="11.25" customHeight="1" thickBot="1" x14ac:dyDescent="0.25">
      <c r="A25" s="26" t="s">
        <v>36</v>
      </c>
      <c r="B25" s="27"/>
      <c r="C25" s="27"/>
      <c r="D25" s="27"/>
      <c r="E25" s="127"/>
      <c r="F25" s="123" t="str">
        <f t="shared" si="2"/>
        <v/>
      </c>
      <c r="G25" s="123" t="str">
        <f t="shared" si="3"/>
        <v/>
      </c>
      <c r="H25" s="71" t="str">
        <f t="shared" si="4"/>
        <v/>
      </c>
      <c r="I25" s="71" t="str">
        <f t="shared" si="0"/>
        <v/>
      </c>
      <c r="J25" s="73" t="str">
        <f t="shared" si="1"/>
        <v/>
      </c>
    </row>
    <row r="26" spans="1:10" ht="11.25" customHeight="1" thickBot="1" x14ac:dyDescent="0.25">
      <c r="A26" s="19"/>
      <c r="B26" s="16"/>
      <c r="C26" s="16"/>
      <c r="D26" s="161" t="s">
        <v>37</v>
      </c>
      <c r="E26" s="157"/>
      <c r="F26" s="157"/>
      <c r="G26" s="157"/>
      <c r="H26" s="158"/>
      <c r="I26" s="74">
        <f>SUM(I11:I25)</f>
        <v>491</v>
      </c>
      <c r="J26" s="74">
        <f>I26*C8/1000</f>
        <v>24.55</v>
      </c>
    </row>
    <row r="27" spans="1:10" ht="11.25" customHeight="1" x14ac:dyDescent="0.2">
      <c r="A27" s="112"/>
      <c r="B27" s="14"/>
      <c r="C27" s="29"/>
      <c r="D27" s="30"/>
      <c r="E27" s="131"/>
      <c r="F27" s="131"/>
      <c r="G27" s="124"/>
      <c r="H27" s="31"/>
      <c r="I27" s="32"/>
      <c r="J27" s="33" t="s">
        <v>38</v>
      </c>
    </row>
    <row r="28" spans="1:10" ht="14.25" customHeight="1" thickBot="1" x14ac:dyDescent="0.25">
      <c r="A28" s="111" t="s">
        <v>130</v>
      </c>
      <c r="B28" s="14"/>
      <c r="C28" s="164"/>
      <c r="D28" s="165"/>
      <c r="E28" s="165"/>
      <c r="F28" s="133" t="s">
        <v>131</v>
      </c>
      <c r="G28" s="166"/>
      <c r="H28" s="167"/>
      <c r="I28" s="167"/>
      <c r="J28" s="18" t="s">
        <v>8</v>
      </c>
    </row>
    <row r="29" spans="1:10" s="117" customFormat="1" ht="13.5" customHeight="1" thickBot="1" x14ac:dyDescent="0.25">
      <c r="A29" s="114" t="s">
        <v>129</v>
      </c>
      <c r="B29" s="168" t="s">
        <v>132</v>
      </c>
      <c r="C29" s="169"/>
      <c r="D29" s="169"/>
      <c r="E29" s="169"/>
      <c r="F29" s="169"/>
      <c r="G29" s="125"/>
      <c r="H29" s="115"/>
      <c r="I29" s="115"/>
      <c r="J29" s="116">
        <v>15</v>
      </c>
    </row>
    <row r="30" spans="1:10" ht="15" customHeight="1" thickBot="1" x14ac:dyDescent="0.25">
      <c r="A30" s="19"/>
      <c r="B30" s="14"/>
      <c r="C30" s="17"/>
      <c r="D30" s="34"/>
      <c r="E30" s="162" t="s">
        <v>39</v>
      </c>
      <c r="F30" s="163"/>
      <c r="G30" s="124"/>
      <c r="H30" s="31"/>
      <c r="I30" s="35"/>
      <c r="J30" s="36" t="s">
        <v>11</v>
      </c>
    </row>
    <row r="31" spans="1:10" ht="11.25" customHeight="1" thickBot="1" x14ac:dyDescent="0.25">
      <c r="A31" s="24" t="s">
        <v>12</v>
      </c>
      <c r="B31" s="25" t="s">
        <v>13</v>
      </c>
      <c r="C31" s="25" t="s">
        <v>14</v>
      </c>
      <c r="D31" s="25" t="s">
        <v>15</v>
      </c>
      <c r="E31" s="122" t="s">
        <v>16</v>
      </c>
      <c r="F31" s="122" t="s">
        <v>17</v>
      </c>
      <c r="G31" s="122" t="s">
        <v>18</v>
      </c>
      <c r="H31" s="25" t="s">
        <v>19</v>
      </c>
      <c r="I31" s="25" t="s">
        <v>20</v>
      </c>
      <c r="J31" s="25" t="s">
        <v>21</v>
      </c>
    </row>
    <row r="32" spans="1:10" ht="11.25" customHeight="1" x14ac:dyDescent="0.2">
      <c r="A32" s="26" t="s">
        <v>40</v>
      </c>
      <c r="B32" s="27">
        <v>2</v>
      </c>
      <c r="C32" s="27">
        <v>2</v>
      </c>
      <c r="D32" s="27">
        <v>0</v>
      </c>
      <c r="E32" s="127">
        <v>18</v>
      </c>
      <c r="F32" s="123"/>
      <c r="G32" s="123">
        <f>IF(AND(ISNUMBER(D32),D32&gt;0),F32-(E32*D32*1.7/12),IF(ISNUMBER($J$29),$J$29,""))</f>
        <v>15</v>
      </c>
      <c r="H32" s="71" t="str">
        <f t="shared" ref="H32:H46" si="5">IF(AND(ISNUMBER(B32),D32&lt;&gt;0),41-(C32+B32),"")</f>
        <v/>
      </c>
      <c r="I32" s="71" t="str">
        <f>IF(AND(ISNUMBER(D32),D32&gt;0),H32*D32,"")</f>
        <v/>
      </c>
      <c r="J32" s="71" t="str">
        <f>IF(ISNUMBER(I32),I32*$C$8,"")</f>
        <v/>
      </c>
    </row>
    <row r="33" spans="1:10" ht="11.25" customHeight="1" x14ac:dyDescent="0.2">
      <c r="A33" s="26" t="s">
        <v>41</v>
      </c>
      <c r="B33" s="27">
        <v>11</v>
      </c>
      <c r="C33" s="27">
        <v>11</v>
      </c>
      <c r="D33" s="27">
        <v>3</v>
      </c>
      <c r="E33" s="127">
        <v>14</v>
      </c>
      <c r="F33" s="123">
        <f>IF(ISNUMBER(E33),G32,"")</f>
        <v>15</v>
      </c>
      <c r="G33" s="123">
        <f>IF(AND(ISNUMBER(D33),D33&gt;0),F33-INT((E33*D33*17/12))/10,IF(OR(G32=0,G32=""),"",0))</f>
        <v>9.1</v>
      </c>
      <c r="H33" s="71">
        <f t="shared" si="5"/>
        <v>19</v>
      </c>
      <c r="I33" s="71">
        <f t="shared" ref="I33:I46" si="6">IF(AND(ISNUMBER(D33),D33&gt;0),H33*D33,"")</f>
        <v>57</v>
      </c>
      <c r="J33" s="71">
        <f t="shared" ref="J33:J46" si="7">IF(ISNUMBER(I33),I33*$C$8,"")</f>
        <v>2850</v>
      </c>
    </row>
    <row r="34" spans="1:10" ht="11.25" customHeight="1" x14ac:dyDescent="0.2">
      <c r="A34" s="26" t="s">
        <v>42</v>
      </c>
      <c r="B34" s="27">
        <v>6</v>
      </c>
      <c r="C34" s="27">
        <v>6</v>
      </c>
      <c r="D34" s="27">
        <v>2</v>
      </c>
      <c r="E34" s="127">
        <v>14</v>
      </c>
      <c r="F34" s="123">
        <f t="shared" ref="F34:F46" si="8">IF(ISNUMBER(E34),G33,"")</f>
        <v>9.1</v>
      </c>
      <c r="G34" s="123">
        <f t="shared" ref="G34:G46" si="9">IF(AND(ISNUMBER(D34),D34&gt;0),F34-INT((E34*D34*17/12))/10,IF(OR(G33=0,G33=""),"",0))</f>
        <v>5.1999999999999993</v>
      </c>
      <c r="H34" s="71">
        <f t="shared" si="5"/>
        <v>29</v>
      </c>
      <c r="I34" s="71">
        <f t="shared" si="6"/>
        <v>58</v>
      </c>
      <c r="J34" s="71">
        <f t="shared" si="7"/>
        <v>2900</v>
      </c>
    </row>
    <row r="35" spans="1:10" ht="11.25" customHeight="1" x14ac:dyDescent="0.2">
      <c r="A35" s="26" t="s">
        <v>43</v>
      </c>
      <c r="B35" s="27">
        <v>2</v>
      </c>
      <c r="C35" s="27">
        <v>2</v>
      </c>
      <c r="D35" s="27">
        <v>0</v>
      </c>
      <c r="E35" s="127">
        <v>10</v>
      </c>
      <c r="F35" s="123">
        <f t="shared" si="8"/>
        <v>5.1999999999999993</v>
      </c>
      <c r="G35" s="123">
        <f t="shared" si="9"/>
        <v>0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</row>
    <row r="36" spans="1:10" ht="11.25" customHeight="1" x14ac:dyDescent="0.2">
      <c r="A36" s="26" t="s">
        <v>44</v>
      </c>
      <c r="B36" s="27"/>
      <c r="C36" s="27"/>
      <c r="D36" s="27"/>
      <c r="E36" s="127"/>
      <c r="F36" s="123" t="str">
        <f t="shared" si="8"/>
        <v/>
      </c>
      <c r="G36" s="123" t="str">
        <f t="shared" si="9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</row>
    <row r="37" spans="1:10" ht="11.25" customHeight="1" x14ac:dyDescent="0.2">
      <c r="A37" s="26" t="s">
        <v>45</v>
      </c>
      <c r="B37" s="27"/>
      <c r="C37" s="27"/>
      <c r="D37" s="27"/>
      <c r="E37" s="127"/>
      <c r="F37" s="123" t="str">
        <f t="shared" si="8"/>
        <v/>
      </c>
      <c r="G37" s="123" t="str">
        <f t="shared" si="9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</row>
    <row r="38" spans="1:10" ht="11.25" customHeight="1" x14ac:dyDescent="0.2">
      <c r="A38" s="26" t="s">
        <v>46</v>
      </c>
      <c r="B38" s="27"/>
      <c r="C38" s="27"/>
      <c r="D38" s="27"/>
      <c r="E38" s="127"/>
      <c r="F38" s="123" t="str">
        <f t="shared" si="8"/>
        <v/>
      </c>
      <c r="G38" s="123" t="str">
        <f t="shared" si="9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</row>
    <row r="39" spans="1:10" ht="11.25" customHeight="1" x14ac:dyDescent="0.2">
      <c r="A39" s="26" t="s">
        <v>47</v>
      </c>
      <c r="B39" s="27"/>
      <c r="C39" s="27"/>
      <c r="D39" s="27"/>
      <c r="E39" s="127"/>
      <c r="F39" s="123" t="str">
        <f t="shared" si="8"/>
        <v/>
      </c>
      <c r="G39" s="123" t="str">
        <f t="shared" si="9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</row>
    <row r="40" spans="1:10" ht="11.25" customHeight="1" x14ac:dyDescent="0.2">
      <c r="A40" s="26" t="s">
        <v>48</v>
      </c>
      <c r="B40" s="27"/>
      <c r="C40" s="27"/>
      <c r="D40" s="27"/>
      <c r="E40" s="127"/>
      <c r="F40" s="123" t="str">
        <f t="shared" si="8"/>
        <v/>
      </c>
      <c r="G40" s="123" t="str">
        <f t="shared" si="9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</row>
    <row r="41" spans="1:10" ht="11.25" customHeight="1" x14ac:dyDescent="0.2">
      <c r="A41" s="26" t="s">
        <v>49</v>
      </c>
      <c r="B41" s="27"/>
      <c r="C41" s="27"/>
      <c r="D41" s="27"/>
      <c r="E41" s="127"/>
      <c r="F41" s="123" t="str">
        <f t="shared" si="8"/>
        <v/>
      </c>
      <c r="G41" s="123" t="str">
        <f t="shared" si="9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</row>
    <row r="42" spans="1:10" ht="11.25" customHeight="1" x14ac:dyDescent="0.2">
      <c r="A42" s="26" t="s">
        <v>50</v>
      </c>
      <c r="B42" s="65"/>
      <c r="C42" s="66"/>
      <c r="D42" s="27"/>
      <c r="E42" s="127"/>
      <c r="F42" s="123" t="str">
        <f t="shared" si="8"/>
        <v/>
      </c>
      <c r="G42" s="123" t="str">
        <f t="shared" si="9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</row>
    <row r="43" spans="1:10" ht="11.25" customHeight="1" x14ac:dyDescent="0.2">
      <c r="A43" s="26" t="s">
        <v>51</v>
      </c>
      <c r="B43" s="27"/>
      <c r="C43" s="27"/>
      <c r="D43" s="27"/>
      <c r="E43" s="127"/>
      <c r="F43" s="123" t="str">
        <f t="shared" si="8"/>
        <v/>
      </c>
      <c r="G43" s="123" t="str">
        <f t="shared" si="9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</row>
    <row r="44" spans="1:10" ht="11.25" customHeight="1" x14ac:dyDescent="0.2">
      <c r="A44" s="26" t="s">
        <v>52</v>
      </c>
      <c r="B44" s="27"/>
      <c r="C44" s="27"/>
      <c r="D44" s="27"/>
      <c r="E44" s="127"/>
      <c r="F44" s="123" t="str">
        <f t="shared" si="8"/>
        <v/>
      </c>
      <c r="G44" s="123" t="str">
        <f t="shared" si="9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</row>
    <row r="45" spans="1:10" ht="11.25" customHeight="1" x14ac:dyDescent="0.2">
      <c r="A45" s="26" t="s">
        <v>53</v>
      </c>
      <c r="B45" s="27"/>
      <c r="C45" s="27"/>
      <c r="D45" s="27"/>
      <c r="E45" s="127"/>
      <c r="F45" s="123" t="str">
        <f t="shared" si="8"/>
        <v/>
      </c>
      <c r="G45" s="123" t="str">
        <f t="shared" si="9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</row>
    <row r="46" spans="1:10" ht="11.25" customHeight="1" thickBot="1" x14ac:dyDescent="0.25">
      <c r="A46" s="26" t="s">
        <v>54</v>
      </c>
      <c r="B46" s="27"/>
      <c r="C46" s="27"/>
      <c r="D46" s="27"/>
      <c r="E46" s="127"/>
      <c r="F46" s="123" t="str">
        <f t="shared" si="8"/>
        <v/>
      </c>
      <c r="G46" s="123" t="str">
        <f t="shared" si="9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</row>
    <row r="47" spans="1:10" ht="11.25" customHeight="1" thickBot="1" x14ac:dyDescent="0.25">
      <c r="A47" s="19"/>
      <c r="B47" s="37"/>
      <c r="C47" s="30"/>
      <c r="D47" s="156" t="s">
        <v>55</v>
      </c>
      <c r="E47" s="157"/>
      <c r="F47" s="157"/>
      <c r="G47" s="157"/>
      <c r="H47" s="158"/>
      <c r="I47" s="74">
        <f>SUM(I32:I46)</f>
        <v>115</v>
      </c>
      <c r="J47" s="74">
        <f>I47*C8/1000</f>
        <v>5.75</v>
      </c>
    </row>
    <row r="48" spans="1:10" ht="11.25" customHeight="1" thickBot="1" x14ac:dyDescent="0.25">
      <c r="A48" s="38"/>
      <c r="B48" s="39"/>
      <c r="C48" s="40"/>
      <c r="D48" s="156" t="s">
        <v>56</v>
      </c>
      <c r="E48" s="159"/>
      <c r="F48" s="159"/>
      <c r="G48" s="159"/>
      <c r="H48" s="160"/>
      <c r="I48" s="74">
        <f>I26+I47</f>
        <v>606</v>
      </c>
      <c r="J48" s="113">
        <f>J26+J47</f>
        <v>30.3</v>
      </c>
    </row>
  </sheetData>
  <sheetProtection password="CCD5" sheet="1" objects="1" scenarios="1"/>
  <mergeCells count="13">
    <mergeCell ref="D47:H47"/>
    <mergeCell ref="D48:H48"/>
    <mergeCell ref="D26:H26"/>
    <mergeCell ref="E30:F30"/>
    <mergeCell ref="C28:E28"/>
    <mergeCell ref="G28:I28"/>
    <mergeCell ref="B29:F29"/>
    <mergeCell ref="E7:F7"/>
    <mergeCell ref="E8:F8"/>
    <mergeCell ref="G1:J1"/>
    <mergeCell ref="G2:J2"/>
    <mergeCell ref="G3:J3"/>
    <mergeCell ref="G4:J4"/>
  </mergeCells>
  <phoneticPr fontId="0" type="noConversion"/>
  <dataValidations xWindow="387" yWindow="478" count="17">
    <dataValidation operator="equal" allowBlank="1" showInputMessage="1" showErrorMessage="1" sqref="E32:E46"/>
    <dataValidation type="list" showInputMessage="1" showErrorMessage="1" prompt="Must have a value from 2 to 20" sqref="B11:C11">
      <formula1>"2,3,4,5,6,7,8,9,10,11,12,13,14,15,16,17,18,19,20"</formula1>
    </dataValidation>
    <dataValidation type="decimal" allowBlank="1" showInputMessage="1" showErrorMessage="1" prompt="Must be from 30 to 100 µL" sqref="C8">
      <formula1>20</formula1>
      <formula2>100</formula2>
    </dataValidation>
    <dataValidation type="whole" allowBlank="1" showInputMessage="1" showErrorMessage="1" prompt="Must be from 10 to 57 feet" sqref="J8">
      <formula1>10</formula1>
      <formula2>57</formula2>
    </dataValidation>
    <dataValidation type="whole" allowBlank="1" showInputMessage="1" showErrorMessage="1" sqref="I8">
      <formula1>MAX(H8,10)</formula1>
      <formula2>57</formula2>
    </dataValidation>
    <dataValidation type="whole" allowBlank="1" showInputMessage="1" showErrorMessage="1" sqref="H8">
      <formula1>10</formula1>
      <formula2>57</formula2>
    </dataValidation>
    <dataValidation allowBlank="1" showDropDown="1" showInputMessage="1" showErrorMessage="1" promptTitle="Protected" prompt="Cannot Enter Values" sqref="F11:J25"/>
    <dataValidation allowBlank="1" showInputMessage="1" showErrorMessage="1" promptTitle="Protected" prompt="Cannot Enter Values" sqref="I26:J26 I47:J48 F32:J46"/>
    <dataValidation type="list" allowBlank="1" showInputMessage="1" showErrorMessage="1" prompt="Values from 2 to 20" sqref="B12:C25 B32:C46">
      <formula1>"2,3,4,5,6,7,8,9,10,11,12,13,14,15,16,17,18,19,20"</formula1>
    </dataValidation>
    <dataValidation type="whole" allowBlank="1" showInputMessage="1" showErrorMessage="1" prompt="Must start at least 5 feet shorter than total oil distance" sqref="J29">
      <formula1>0</formula1>
      <formula2>J8-5</formula2>
    </dataValidation>
    <dataValidation type="list" showInputMessage="1" showErrorMessage="1" error="Must have value in cell above, or values must be from 0 to 15 loads." prompt="Maximum 15 loads" sqref="D18:D25">
      <formula1>"0,1,2,3,4,5,6,7,8,9,10,11,12,13,14,15"</formula1>
    </dataValidation>
    <dataValidation type="list" allowBlank="1" showInputMessage="1" showErrorMessage="1" prompt="Maximum 15 loads" sqref="D42:D46">
      <formula1>"0,1,2,3,4,5,6,7,8,9,10,11,12,13,14,15"</formula1>
    </dataValidation>
    <dataValidation type="whole" allowBlank="1" showInputMessage="1" showErrorMessage="1" prompt="Enter rating from 1 to 5" sqref="G29">
      <formula1>1</formula1>
      <formula2>5</formula2>
    </dataValidation>
    <dataValidation type="whole" allowBlank="1" showInputMessage="1" showErrorMessage="1" prompt="Maximum 15 loads" sqref="D11">
      <formula1>1</formula1>
      <formula2>15</formula2>
    </dataValidation>
    <dataValidation type="custom" showInputMessage="1" showErrorMessage="1" error="Must have value in cell above, or values must be from 0 to 15 loads." prompt="Maximum 15 loads" sqref="D12:D17 D33:D41">
      <formula1>AND(ISNUMBER(D11),D12&gt;-1,D12&lt;16)</formula1>
    </dataValidation>
    <dataValidation type="whole" allowBlank="1" showInputMessage="1" showErrorMessage="1" prompt="Maximum 15 loads" sqref="D32">
      <formula1>0</formula1>
      <formula2>15</formula2>
    </dataValidation>
    <dataValidation operator="equal" allowBlank="1" showInputMessage="1" showErrorMessage="1" sqref="E11:E25"/>
  </dataValidations>
  <pageMargins left="0.75" right="0.75" top="1" bottom="1" header="0.5" footer="0.5"/>
  <pageSetup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workbookViewId="0"/>
  </sheetViews>
  <sheetFormatPr defaultRowHeight="12.75" x14ac:dyDescent="0.2"/>
  <sheetData>
    <row r="1" spans="1:38" x14ac:dyDescent="0.2">
      <c r="A1" t="s">
        <v>117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19</v>
      </c>
      <c r="V1">
        <v>18</v>
      </c>
      <c r="W1">
        <v>17</v>
      </c>
      <c r="X1">
        <v>16</v>
      </c>
      <c r="Y1">
        <v>15</v>
      </c>
      <c r="Z1">
        <v>14</v>
      </c>
      <c r="AA1">
        <v>13</v>
      </c>
      <c r="AB1">
        <v>12</v>
      </c>
      <c r="AC1">
        <v>11</v>
      </c>
      <c r="AD1">
        <v>10</v>
      </c>
      <c r="AE1">
        <v>9</v>
      </c>
      <c r="AF1">
        <v>8</v>
      </c>
      <c r="AG1">
        <v>7</v>
      </c>
      <c r="AH1">
        <v>6</v>
      </c>
      <c r="AI1">
        <v>5</v>
      </c>
      <c r="AJ1">
        <v>4</v>
      </c>
      <c r="AK1">
        <v>3</v>
      </c>
      <c r="AL1">
        <v>2</v>
      </c>
    </row>
    <row r="2" spans="1:38" x14ac:dyDescent="0.2">
      <c r="A2" t="s">
        <v>109</v>
      </c>
      <c r="B2">
        <f>MIN(B48:B62)</f>
        <v>0</v>
      </c>
      <c r="C2">
        <f t="shared" ref="C2:AL2" si="0">MIN(C48:C62)</f>
        <v>0</v>
      </c>
      <c r="D2">
        <f t="shared" si="0"/>
        <v>0</v>
      </c>
      <c r="E2">
        <f t="shared" si="0"/>
        <v>0</v>
      </c>
      <c r="F2">
        <f t="shared" si="0"/>
        <v>0</v>
      </c>
      <c r="G2">
        <f t="shared" si="0"/>
        <v>0</v>
      </c>
      <c r="H2">
        <f t="shared" si="0"/>
        <v>0</v>
      </c>
      <c r="I2">
        <f t="shared" si="0"/>
        <v>0</v>
      </c>
      <c r="J2">
        <f t="shared" si="0"/>
        <v>0</v>
      </c>
      <c r="K2">
        <f t="shared" si="0"/>
        <v>0</v>
      </c>
      <c r="L2">
        <f t="shared" si="0"/>
        <v>0</v>
      </c>
      <c r="M2">
        <f t="shared" si="0"/>
        <v>0</v>
      </c>
      <c r="N2">
        <f t="shared" si="0"/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  <c r="T2">
        <f t="shared" si="0"/>
        <v>0</v>
      </c>
      <c r="U2">
        <f t="shared" si="0"/>
        <v>0</v>
      </c>
      <c r="V2">
        <f t="shared" si="0"/>
        <v>0</v>
      </c>
      <c r="W2">
        <f t="shared" si="0"/>
        <v>0</v>
      </c>
      <c r="X2">
        <f t="shared" si="0"/>
        <v>0</v>
      </c>
      <c r="Y2">
        <f t="shared" si="0"/>
        <v>0</v>
      </c>
      <c r="Z2">
        <f t="shared" si="0"/>
        <v>0</v>
      </c>
      <c r="AA2">
        <f t="shared" si="0"/>
        <v>0</v>
      </c>
      <c r="AB2">
        <f t="shared" si="0"/>
        <v>0</v>
      </c>
      <c r="AC2">
        <f t="shared" si="0"/>
        <v>0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0</v>
      </c>
      <c r="AK2">
        <f t="shared" si="0"/>
        <v>0</v>
      </c>
      <c r="AL2">
        <f t="shared" si="0"/>
        <v>0</v>
      </c>
    </row>
    <row r="3" spans="1:38" x14ac:dyDescent="0.2">
      <c r="A3" t="s">
        <v>110</v>
      </c>
      <c r="B3">
        <f>MAX(B16:B30)</f>
        <v>21.5</v>
      </c>
      <c r="C3">
        <f t="shared" ref="C3:AL3" si="1">MAX(C16:C30)</f>
        <v>21.5</v>
      </c>
      <c r="D3">
        <f t="shared" si="1"/>
        <v>21.5</v>
      </c>
      <c r="E3">
        <f t="shared" si="1"/>
        <v>21.5</v>
      </c>
      <c r="F3">
        <f t="shared" si="1"/>
        <v>24</v>
      </c>
      <c r="G3">
        <f t="shared" si="1"/>
        <v>24</v>
      </c>
      <c r="H3">
        <f t="shared" si="1"/>
        <v>24</v>
      </c>
      <c r="I3">
        <f t="shared" si="1"/>
        <v>24</v>
      </c>
      <c r="J3">
        <f t="shared" si="1"/>
        <v>24</v>
      </c>
      <c r="K3">
        <f t="shared" si="1"/>
        <v>24</v>
      </c>
      <c r="L3">
        <f t="shared" si="1"/>
        <v>24</v>
      </c>
      <c r="M3">
        <f t="shared" si="1"/>
        <v>24</v>
      </c>
      <c r="N3">
        <f t="shared" si="1"/>
        <v>24</v>
      </c>
      <c r="O3">
        <f t="shared" si="1"/>
        <v>24</v>
      </c>
      <c r="P3">
        <f t="shared" si="1"/>
        <v>29.1</v>
      </c>
      <c r="Q3">
        <f t="shared" si="1"/>
        <v>29.1</v>
      </c>
      <c r="R3">
        <f t="shared" si="1"/>
        <v>29.1</v>
      </c>
      <c r="S3">
        <f t="shared" si="1"/>
        <v>29.1</v>
      </c>
      <c r="T3">
        <f t="shared" si="1"/>
        <v>29.1</v>
      </c>
      <c r="U3">
        <f t="shared" si="1"/>
        <v>29.1</v>
      </c>
      <c r="V3">
        <f t="shared" si="1"/>
        <v>29.1</v>
      </c>
      <c r="W3">
        <f t="shared" si="1"/>
        <v>29.1</v>
      </c>
      <c r="X3">
        <f t="shared" si="1"/>
        <v>29.1</v>
      </c>
      <c r="Y3">
        <f t="shared" si="1"/>
        <v>24</v>
      </c>
      <c r="Z3">
        <f t="shared" si="1"/>
        <v>24</v>
      </c>
      <c r="AA3">
        <f t="shared" si="1"/>
        <v>24</v>
      </c>
      <c r="AB3">
        <f t="shared" si="1"/>
        <v>24</v>
      </c>
      <c r="AC3">
        <f t="shared" si="1"/>
        <v>24</v>
      </c>
      <c r="AD3">
        <f t="shared" si="1"/>
        <v>24</v>
      </c>
      <c r="AE3">
        <f t="shared" si="1"/>
        <v>24</v>
      </c>
      <c r="AF3">
        <f t="shared" si="1"/>
        <v>24</v>
      </c>
      <c r="AG3">
        <f t="shared" si="1"/>
        <v>24</v>
      </c>
      <c r="AH3">
        <f t="shared" si="1"/>
        <v>24</v>
      </c>
      <c r="AI3">
        <f t="shared" si="1"/>
        <v>21.5</v>
      </c>
      <c r="AJ3">
        <f t="shared" si="1"/>
        <v>21.5</v>
      </c>
      <c r="AK3">
        <f t="shared" si="1"/>
        <v>21.5</v>
      </c>
      <c r="AL3">
        <f t="shared" si="1"/>
        <v>21.5</v>
      </c>
    </row>
    <row r="4" spans="1:38" x14ac:dyDescent="0.2">
      <c r="A4" t="s">
        <v>111</v>
      </c>
      <c r="B4">
        <f>MIN(B32:B46)</f>
        <v>0</v>
      </c>
      <c r="C4">
        <f t="shared" ref="C4:AL4" si="2">MIN(C32:C46)</f>
        <v>0</v>
      </c>
      <c r="D4">
        <f t="shared" si="2"/>
        <v>0</v>
      </c>
      <c r="E4">
        <f t="shared" si="2"/>
        <v>0</v>
      </c>
      <c r="F4">
        <f t="shared" si="2"/>
        <v>5.1999999999999993</v>
      </c>
      <c r="G4">
        <f t="shared" si="2"/>
        <v>5.1999999999999993</v>
      </c>
      <c r="H4">
        <f t="shared" si="2"/>
        <v>5.1999999999999993</v>
      </c>
      <c r="I4">
        <f t="shared" si="2"/>
        <v>5.1999999999999993</v>
      </c>
      <c r="J4">
        <f t="shared" si="2"/>
        <v>5.1999999999999993</v>
      </c>
      <c r="K4">
        <f t="shared" si="2"/>
        <v>5.1999999999999993</v>
      </c>
      <c r="L4">
        <f t="shared" si="2"/>
        <v>5.1999999999999993</v>
      </c>
      <c r="M4">
        <f t="shared" si="2"/>
        <v>5.1999999999999993</v>
      </c>
      <c r="N4">
        <f t="shared" si="2"/>
        <v>5.1999999999999993</v>
      </c>
      <c r="O4">
        <f t="shared" si="2"/>
        <v>5.1999999999999993</v>
      </c>
      <c r="P4">
        <f t="shared" si="2"/>
        <v>5.1999999999999993</v>
      </c>
      <c r="Q4">
        <f t="shared" si="2"/>
        <v>5.1999999999999993</v>
      </c>
      <c r="R4">
        <f t="shared" si="2"/>
        <v>5.1999999999999993</v>
      </c>
      <c r="S4">
        <f t="shared" si="2"/>
        <v>5.1999999999999993</v>
      </c>
      <c r="T4">
        <f t="shared" si="2"/>
        <v>5.1999999999999993</v>
      </c>
      <c r="U4">
        <f t="shared" si="2"/>
        <v>5.1999999999999993</v>
      </c>
      <c r="V4">
        <f t="shared" si="2"/>
        <v>5.1999999999999993</v>
      </c>
      <c r="W4">
        <f t="shared" si="2"/>
        <v>5.1999999999999993</v>
      </c>
      <c r="X4">
        <f t="shared" si="2"/>
        <v>5.1999999999999993</v>
      </c>
      <c r="Y4">
        <f t="shared" si="2"/>
        <v>5.1999999999999993</v>
      </c>
      <c r="Z4">
        <f t="shared" si="2"/>
        <v>5.1999999999999993</v>
      </c>
      <c r="AA4">
        <f t="shared" si="2"/>
        <v>5.1999999999999993</v>
      </c>
      <c r="AB4">
        <f t="shared" si="2"/>
        <v>5.1999999999999993</v>
      </c>
      <c r="AC4">
        <f t="shared" si="2"/>
        <v>5.1999999999999993</v>
      </c>
      <c r="AD4">
        <f t="shared" si="2"/>
        <v>5.1999999999999993</v>
      </c>
      <c r="AE4">
        <f t="shared" si="2"/>
        <v>5.1999999999999993</v>
      </c>
      <c r="AF4">
        <f t="shared" si="2"/>
        <v>5.1999999999999993</v>
      </c>
      <c r="AG4">
        <f t="shared" si="2"/>
        <v>5.1999999999999993</v>
      </c>
      <c r="AH4">
        <f t="shared" si="2"/>
        <v>5.1999999999999993</v>
      </c>
      <c r="AI4">
        <f t="shared" si="2"/>
        <v>0</v>
      </c>
      <c r="AJ4">
        <f t="shared" si="2"/>
        <v>0</v>
      </c>
      <c r="AK4">
        <f t="shared" si="2"/>
        <v>0</v>
      </c>
      <c r="AL4">
        <f t="shared" si="2"/>
        <v>0</v>
      </c>
    </row>
    <row r="5" spans="1:38" x14ac:dyDescent="0.2">
      <c r="A5" t="s">
        <v>116</v>
      </c>
      <c r="B5">
        <f>MAX(B64:B78)</f>
        <v>0</v>
      </c>
      <c r="C5">
        <f t="shared" ref="C5:AL5" si="3">MAX(C64:C78)</f>
        <v>0</v>
      </c>
      <c r="D5">
        <f t="shared" si="3"/>
        <v>0</v>
      </c>
      <c r="E5">
        <f t="shared" si="3"/>
        <v>0</v>
      </c>
      <c r="F5">
        <f t="shared" si="3"/>
        <v>9.1</v>
      </c>
      <c r="G5">
        <f t="shared" si="3"/>
        <v>9.1</v>
      </c>
      <c r="H5">
        <f t="shared" si="3"/>
        <v>9.1</v>
      </c>
      <c r="I5">
        <f t="shared" si="3"/>
        <v>9.1</v>
      </c>
      <c r="J5">
        <f t="shared" si="3"/>
        <v>9.1</v>
      </c>
      <c r="K5">
        <f t="shared" si="3"/>
        <v>15</v>
      </c>
      <c r="L5">
        <f t="shared" si="3"/>
        <v>15</v>
      </c>
      <c r="M5">
        <f t="shared" si="3"/>
        <v>15</v>
      </c>
      <c r="N5">
        <f t="shared" si="3"/>
        <v>15</v>
      </c>
      <c r="O5">
        <f t="shared" si="3"/>
        <v>15</v>
      </c>
      <c r="P5">
        <f t="shared" si="3"/>
        <v>15</v>
      </c>
      <c r="Q5">
        <f t="shared" si="3"/>
        <v>15</v>
      </c>
      <c r="R5">
        <f t="shared" si="3"/>
        <v>15</v>
      </c>
      <c r="S5">
        <f t="shared" si="3"/>
        <v>15</v>
      </c>
      <c r="T5">
        <f t="shared" si="3"/>
        <v>15</v>
      </c>
      <c r="U5">
        <f t="shared" si="3"/>
        <v>15</v>
      </c>
      <c r="V5">
        <f t="shared" si="3"/>
        <v>15</v>
      </c>
      <c r="W5">
        <f t="shared" si="3"/>
        <v>15</v>
      </c>
      <c r="X5">
        <f t="shared" si="3"/>
        <v>15</v>
      </c>
      <c r="Y5">
        <f t="shared" si="3"/>
        <v>15</v>
      </c>
      <c r="Z5">
        <f t="shared" si="3"/>
        <v>15</v>
      </c>
      <c r="AA5">
        <f t="shared" si="3"/>
        <v>15</v>
      </c>
      <c r="AB5">
        <f t="shared" si="3"/>
        <v>15</v>
      </c>
      <c r="AC5">
        <f t="shared" si="3"/>
        <v>15</v>
      </c>
      <c r="AD5">
        <f t="shared" si="3"/>
        <v>9.1</v>
      </c>
      <c r="AE5">
        <f t="shared" si="3"/>
        <v>9.1</v>
      </c>
      <c r="AF5">
        <f t="shared" si="3"/>
        <v>9.1</v>
      </c>
      <c r="AG5">
        <f t="shared" si="3"/>
        <v>9.1</v>
      </c>
      <c r="AH5">
        <f t="shared" si="3"/>
        <v>9.1</v>
      </c>
      <c r="AI5">
        <f t="shared" si="3"/>
        <v>0</v>
      </c>
      <c r="AJ5">
        <f t="shared" si="3"/>
        <v>0</v>
      </c>
      <c r="AK5">
        <f t="shared" si="3"/>
        <v>0</v>
      </c>
      <c r="AL5">
        <f t="shared" si="3"/>
        <v>0</v>
      </c>
    </row>
    <row r="6" spans="1:38" x14ac:dyDescent="0.2">
      <c r="A6" t="s">
        <v>126</v>
      </c>
    </row>
    <row r="7" spans="1:38" x14ac:dyDescent="0.2">
      <c r="A7" t="s">
        <v>112</v>
      </c>
      <c r="B7">
        <f>IF(B3&gt;B4,B4,B3)</f>
        <v>0</v>
      </c>
      <c r="C7">
        <f t="shared" ref="C7:AL7" si="4">IF(C3&gt;C4,C4,C3)</f>
        <v>0</v>
      </c>
      <c r="D7">
        <f t="shared" si="4"/>
        <v>0</v>
      </c>
      <c r="E7">
        <f t="shared" si="4"/>
        <v>0</v>
      </c>
      <c r="F7">
        <f t="shared" si="4"/>
        <v>5.1999999999999993</v>
      </c>
      <c r="G7">
        <f t="shared" si="4"/>
        <v>5.1999999999999993</v>
      </c>
      <c r="H7">
        <f t="shared" si="4"/>
        <v>5.1999999999999993</v>
      </c>
      <c r="I7">
        <f t="shared" si="4"/>
        <v>5.1999999999999993</v>
      </c>
      <c r="J7">
        <f t="shared" si="4"/>
        <v>5.1999999999999993</v>
      </c>
      <c r="K7">
        <f t="shared" si="4"/>
        <v>5.1999999999999993</v>
      </c>
      <c r="L7">
        <f t="shared" si="4"/>
        <v>5.1999999999999993</v>
      </c>
      <c r="M7">
        <f t="shared" si="4"/>
        <v>5.1999999999999993</v>
      </c>
      <c r="N7">
        <f t="shared" si="4"/>
        <v>5.1999999999999993</v>
      </c>
      <c r="O7">
        <f t="shared" si="4"/>
        <v>5.1999999999999993</v>
      </c>
      <c r="P7">
        <f t="shared" si="4"/>
        <v>5.1999999999999993</v>
      </c>
      <c r="Q7">
        <f t="shared" si="4"/>
        <v>5.1999999999999993</v>
      </c>
      <c r="R7">
        <f t="shared" si="4"/>
        <v>5.1999999999999993</v>
      </c>
      <c r="S7">
        <f t="shared" si="4"/>
        <v>5.1999999999999993</v>
      </c>
      <c r="T7">
        <f t="shared" si="4"/>
        <v>5.1999999999999993</v>
      </c>
      <c r="U7">
        <f t="shared" si="4"/>
        <v>5.1999999999999993</v>
      </c>
      <c r="V7">
        <f t="shared" si="4"/>
        <v>5.1999999999999993</v>
      </c>
      <c r="W7">
        <f t="shared" si="4"/>
        <v>5.1999999999999993</v>
      </c>
      <c r="X7">
        <f t="shared" si="4"/>
        <v>5.1999999999999993</v>
      </c>
      <c r="Y7">
        <f t="shared" si="4"/>
        <v>5.1999999999999993</v>
      </c>
      <c r="Z7">
        <f t="shared" si="4"/>
        <v>5.1999999999999993</v>
      </c>
      <c r="AA7">
        <f t="shared" si="4"/>
        <v>5.1999999999999993</v>
      </c>
      <c r="AB7">
        <f t="shared" si="4"/>
        <v>5.1999999999999993</v>
      </c>
      <c r="AC7">
        <f t="shared" si="4"/>
        <v>5.1999999999999993</v>
      </c>
      <c r="AD7">
        <f t="shared" si="4"/>
        <v>5.1999999999999993</v>
      </c>
      <c r="AE7">
        <f t="shared" si="4"/>
        <v>5.1999999999999993</v>
      </c>
      <c r="AF7">
        <f t="shared" si="4"/>
        <v>5.1999999999999993</v>
      </c>
      <c r="AG7">
        <f t="shared" si="4"/>
        <v>5.1999999999999993</v>
      </c>
      <c r="AH7">
        <f t="shared" si="4"/>
        <v>5.1999999999999993</v>
      </c>
      <c r="AI7">
        <f t="shared" si="4"/>
        <v>0</v>
      </c>
      <c r="AJ7">
        <f t="shared" si="4"/>
        <v>0</v>
      </c>
      <c r="AK7">
        <f t="shared" si="4"/>
        <v>0</v>
      </c>
      <c r="AL7">
        <f t="shared" si="4"/>
        <v>0</v>
      </c>
    </row>
    <row r="8" spans="1:38" x14ac:dyDescent="0.2">
      <c r="A8" t="s">
        <v>113</v>
      </c>
      <c r="B8">
        <f t="shared" ref="B8:AL8" si="5">IF(B5&gt;B3,B3-B7,B5-B7)</f>
        <v>0</v>
      </c>
      <c r="C8">
        <f t="shared" si="5"/>
        <v>0</v>
      </c>
      <c r="D8">
        <f t="shared" si="5"/>
        <v>0</v>
      </c>
      <c r="E8">
        <f t="shared" si="5"/>
        <v>0</v>
      </c>
      <c r="F8">
        <f t="shared" si="5"/>
        <v>3.9000000000000004</v>
      </c>
      <c r="G8">
        <f t="shared" si="5"/>
        <v>3.9000000000000004</v>
      </c>
      <c r="H8">
        <f t="shared" si="5"/>
        <v>3.9000000000000004</v>
      </c>
      <c r="I8">
        <f t="shared" si="5"/>
        <v>3.9000000000000004</v>
      </c>
      <c r="J8">
        <f t="shared" si="5"/>
        <v>3.9000000000000004</v>
      </c>
      <c r="K8">
        <f t="shared" si="5"/>
        <v>9.8000000000000007</v>
      </c>
      <c r="L8">
        <f t="shared" si="5"/>
        <v>9.8000000000000007</v>
      </c>
      <c r="M8">
        <f t="shared" si="5"/>
        <v>9.8000000000000007</v>
      </c>
      <c r="N8">
        <f t="shared" si="5"/>
        <v>9.8000000000000007</v>
      </c>
      <c r="O8">
        <f t="shared" si="5"/>
        <v>9.8000000000000007</v>
      </c>
      <c r="P8">
        <f t="shared" si="5"/>
        <v>9.8000000000000007</v>
      </c>
      <c r="Q8">
        <f t="shared" si="5"/>
        <v>9.8000000000000007</v>
      </c>
      <c r="R8">
        <f t="shared" si="5"/>
        <v>9.8000000000000007</v>
      </c>
      <c r="S8">
        <f t="shared" si="5"/>
        <v>9.8000000000000007</v>
      </c>
      <c r="T8">
        <f t="shared" si="5"/>
        <v>9.8000000000000007</v>
      </c>
      <c r="U8">
        <f t="shared" si="5"/>
        <v>9.8000000000000007</v>
      </c>
      <c r="V8">
        <f t="shared" si="5"/>
        <v>9.8000000000000007</v>
      </c>
      <c r="W8">
        <f t="shared" si="5"/>
        <v>9.8000000000000007</v>
      </c>
      <c r="X8">
        <f t="shared" si="5"/>
        <v>9.8000000000000007</v>
      </c>
      <c r="Y8">
        <f t="shared" si="5"/>
        <v>9.8000000000000007</v>
      </c>
      <c r="Z8">
        <f t="shared" si="5"/>
        <v>9.8000000000000007</v>
      </c>
      <c r="AA8">
        <f t="shared" si="5"/>
        <v>9.8000000000000007</v>
      </c>
      <c r="AB8">
        <f t="shared" si="5"/>
        <v>9.8000000000000007</v>
      </c>
      <c r="AC8">
        <f t="shared" si="5"/>
        <v>9.8000000000000007</v>
      </c>
      <c r="AD8">
        <f t="shared" si="5"/>
        <v>3.9000000000000004</v>
      </c>
      <c r="AE8">
        <f t="shared" si="5"/>
        <v>3.9000000000000004</v>
      </c>
      <c r="AF8">
        <f t="shared" si="5"/>
        <v>3.9000000000000004</v>
      </c>
      <c r="AG8">
        <f t="shared" si="5"/>
        <v>3.9000000000000004</v>
      </c>
      <c r="AH8">
        <f t="shared" si="5"/>
        <v>3.9000000000000004</v>
      </c>
      <c r="AI8">
        <f t="shared" si="5"/>
        <v>0</v>
      </c>
      <c r="AJ8">
        <f t="shared" si="5"/>
        <v>0</v>
      </c>
      <c r="AK8">
        <f t="shared" si="5"/>
        <v>0</v>
      </c>
      <c r="AL8">
        <f t="shared" si="5"/>
        <v>0</v>
      </c>
    </row>
    <row r="9" spans="1:38" x14ac:dyDescent="0.2">
      <c r="A9" t="s">
        <v>114</v>
      </c>
      <c r="B9">
        <f>IF(B5&gt;B3,B5-B3,0)</f>
        <v>0</v>
      </c>
      <c r="C9">
        <f t="shared" ref="C9:AL9" si="6">IF(C5&gt;C3,C5-C3,0)</f>
        <v>0</v>
      </c>
      <c r="D9">
        <f t="shared" si="6"/>
        <v>0</v>
      </c>
      <c r="E9">
        <f t="shared" si="6"/>
        <v>0</v>
      </c>
      <c r="F9">
        <f t="shared" si="6"/>
        <v>0</v>
      </c>
      <c r="G9">
        <f t="shared" si="6"/>
        <v>0</v>
      </c>
      <c r="H9">
        <f t="shared" si="6"/>
        <v>0</v>
      </c>
      <c r="I9">
        <f t="shared" si="6"/>
        <v>0</v>
      </c>
      <c r="J9">
        <f t="shared" si="6"/>
        <v>0</v>
      </c>
      <c r="K9">
        <f t="shared" si="6"/>
        <v>0</v>
      </c>
      <c r="L9">
        <f t="shared" si="6"/>
        <v>0</v>
      </c>
      <c r="M9">
        <f t="shared" si="6"/>
        <v>0</v>
      </c>
      <c r="N9">
        <f t="shared" si="6"/>
        <v>0</v>
      </c>
      <c r="O9">
        <f t="shared" si="6"/>
        <v>0</v>
      </c>
      <c r="P9">
        <f t="shared" si="6"/>
        <v>0</v>
      </c>
      <c r="Q9">
        <f t="shared" si="6"/>
        <v>0</v>
      </c>
      <c r="R9">
        <f t="shared" si="6"/>
        <v>0</v>
      </c>
      <c r="S9">
        <f t="shared" si="6"/>
        <v>0</v>
      </c>
      <c r="T9">
        <f t="shared" si="6"/>
        <v>0</v>
      </c>
      <c r="U9">
        <f t="shared" si="6"/>
        <v>0</v>
      </c>
      <c r="V9">
        <f t="shared" si="6"/>
        <v>0</v>
      </c>
      <c r="W9">
        <f t="shared" si="6"/>
        <v>0</v>
      </c>
      <c r="X9">
        <f t="shared" si="6"/>
        <v>0</v>
      </c>
      <c r="Y9">
        <f t="shared" si="6"/>
        <v>0</v>
      </c>
      <c r="Z9">
        <f t="shared" si="6"/>
        <v>0</v>
      </c>
      <c r="AA9">
        <f t="shared" si="6"/>
        <v>0</v>
      </c>
      <c r="AB9">
        <f t="shared" si="6"/>
        <v>0</v>
      </c>
      <c r="AC9">
        <f t="shared" si="6"/>
        <v>0</v>
      </c>
      <c r="AD9">
        <f t="shared" si="6"/>
        <v>0</v>
      </c>
      <c r="AE9">
        <f t="shared" si="6"/>
        <v>0</v>
      </c>
      <c r="AF9">
        <f t="shared" si="6"/>
        <v>0</v>
      </c>
      <c r="AG9">
        <f t="shared" si="6"/>
        <v>0</v>
      </c>
      <c r="AH9">
        <f t="shared" si="6"/>
        <v>0</v>
      </c>
      <c r="AI9">
        <f t="shared" si="6"/>
        <v>0</v>
      </c>
      <c r="AJ9">
        <f t="shared" si="6"/>
        <v>0</v>
      </c>
      <c r="AK9">
        <f t="shared" si="6"/>
        <v>0</v>
      </c>
      <c r="AL9">
        <f t="shared" si="6"/>
        <v>0</v>
      </c>
    </row>
    <row r="10" spans="1:38" x14ac:dyDescent="0.2">
      <c r="A10" t="s">
        <v>115</v>
      </c>
      <c r="B10">
        <f>IF(B3&gt;B5,B3-B5,0)</f>
        <v>21.5</v>
      </c>
      <c r="C10">
        <f t="shared" ref="C10:AL10" si="7">IF(C3&gt;C5,C3-C5,0)</f>
        <v>21.5</v>
      </c>
      <c r="D10">
        <f t="shared" si="7"/>
        <v>21.5</v>
      </c>
      <c r="E10">
        <f t="shared" si="7"/>
        <v>21.5</v>
      </c>
      <c r="F10">
        <f t="shared" si="7"/>
        <v>14.9</v>
      </c>
      <c r="G10">
        <f t="shared" si="7"/>
        <v>14.9</v>
      </c>
      <c r="H10">
        <f t="shared" si="7"/>
        <v>14.9</v>
      </c>
      <c r="I10">
        <f t="shared" si="7"/>
        <v>14.9</v>
      </c>
      <c r="J10">
        <f t="shared" si="7"/>
        <v>14.9</v>
      </c>
      <c r="K10">
        <f t="shared" si="7"/>
        <v>9</v>
      </c>
      <c r="L10">
        <f t="shared" si="7"/>
        <v>9</v>
      </c>
      <c r="M10">
        <f t="shared" si="7"/>
        <v>9</v>
      </c>
      <c r="N10">
        <f t="shared" si="7"/>
        <v>9</v>
      </c>
      <c r="O10">
        <f t="shared" si="7"/>
        <v>9</v>
      </c>
      <c r="P10">
        <f t="shared" si="7"/>
        <v>14.100000000000001</v>
      </c>
      <c r="Q10">
        <f t="shared" si="7"/>
        <v>14.100000000000001</v>
      </c>
      <c r="R10">
        <f t="shared" si="7"/>
        <v>14.100000000000001</v>
      </c>
      <c r="S10">
        <f t="shared" si="7"/>
        <v>14.100000000000001</v>
      </c>
      <c r="T10">
        <f t="shared" si="7"/>
        <v>14.100000000000001</v>
      </c>
      <c r="U10">
        <f t="shared" si="7"/>
        <v>14.100000000000001</v>
      </c>
      <c r="V10">
        <f t="shared" si="7"/>
        <v>14.100000000000001</v>
      </c>
      <c r="W10">
        <f t="shared" si="7"/>
        <v>14.100000000000001</v>
      </c>
      <c r="X10">
        <f t="shared" si="7"/>
        <v>14.100000000000001</v>
      </c>
      <c r="Y10">
        <f t="shared" si="7"/>
        <v>9</v>
      </c>
      <c r="Z10">
        <f t="shared" si="7"/>
        <v>9</v>
      </c>
      <c r="AA10">
        <f t="shared" si="7"/>
        <v>9</v>
      </c>
      <c r="AB10">
        <f t="shared" si="7"/>
        <v>9</v>
      </c>
      <c r="AC10">
        <f t="shared" si="7"/>
        <v>9</v>
      </c>
      <c r="AD10">
        <f t="shared" si="7"/>
        <v>14.9</v>
      </c>
      <c r="AE10">
        <f t="shared" si="7"/>
        <v>14.9</v>
      </c>
      <c r="AF10">
        <f t="shared" si="7"/>
        <v>14.9</v>
      </c>
      <c r="AG10">
        <f t="shared" si="7"/>
        <v>14.9</v>
      </c>
      <c r="AH10">
        <f t="shared" si="7"/>
        <v>14.9</v>
      </c>
      <c r="AI10">
        <f t="shared" si="7"/>
        <v>21.5</v>
      </c>
      <c r="AJ10">
        <f t="shared" si="7"/>
        <v>21.5</v>
      </c>
      <c r="AK10">
        <f t="shared" si="7"/>
        <v>21.5</v>
      </c>
      <c r="AL10">
        <f t="shared" si="7"/>
        <v>21.5</v>
      </c>
    </row>
    <row r="11" spans="1:38" x14ac:dyDescent="0.2">
      <c r="A11" t="s">
        <v>122</v>
      </c>
      <c r="B11">
        <f>IF(Pattern!$J$8-SUM(B$7,B$8,B$10)&gt;10,IF((10-B$9)&gt;0,10-B$9,0),IF(Pattern!$J$8-SUM(B$7:B$10)&gt;0,Pattern!$J$8-SUM(B$7:B$10),0))</f>
        <v>10</v>
      </c>
      <c r="C11">
        <f>IF(Pattern!$J$8-SUM(C$7,C$8,C$10)&gt;10,IF((10-C$9)&gt;0,10-C$9,0),IF(Pattern!$J$8-SUM(C$7:C$10)&gt;0,Pattern!$J$8-SUM(C$7:C$10),0))</f>
        <v>10</v>
      </c>
      <c r="D11">
        <f>IF(Pattern!$J$8-SUM(D$7,D$8,D$10)&gt;10,IF((10-D$9)&gt;0,10-D$9,0),IF(Pattern!$J$8-SUM(D$7:D$10)&gt;0,Pattern!$J$8-SUM(D$7:D$10),0))</f>
        <v>10</v>
      </c>
      <c r="E11">
        <f>IF(Pattern!$J$8-SUM(E$7,E$8,E$10)&gt;10,IF((10-E$9)&gt;0,10-E$9,0),IF(Pattern!$J$8-SUM(E$7:E$10)&gt;0,Pattern!$J$8-SUM(E$7:E$10),0))</f>
        <v>10</v>
      </c>
      <c r="F11">
        <f>IF(Pattern!$J$8-SUM(F$7,F$8,F$10)&gt;10,IF((10-F$9)&gt;0,10-F$9,0),IF(Pattern!$J$8-SUM(F$7:F$10)&gt;0,Pattern!$J$8-SUM(F$7:F$10),0))</f>
        <v>10</v>
      </c>
      <c r="G11">
        <f>IF(Pattern!$J$8-SUM(G$7,G$8,G$10)&gt;10,IF((10-G$9)&gt;0,10-G$9,0),IF(Pattern!$J$8-SUM(G$7:G$10)&gt;0,Pattern!$J$8-SUM(G$7:G$10),0))</f>
        <v>10</v>
      </c>
      <c r="H11">
        <f>IF(Pattern!$J$8-SUM(H$7,H$8,H$10)&gt;10,IF((10-H$9)&gt;0,10-H$9,0),IF(Pattern!$J$8-SUM(H$7:H$10)&gt;0,Pattern!$J$8-SUM(H$7:H$10),0))</f>
        <v>10</v>
      </c>
      <c r="I11">
        <f>IF(Pattern!$J$8-SUM(I$7,I$8,I$10)&gt;10,IF((10-I$9)&gt;0,10-I$9,0),IF(Pattern!$J$8-SUM(I$7:I$10)&gt;0,Pattern!$J$8-SUM(I$7:I$10),0))</f>
        <v>10</v>
      </c>
      <c r="J11">
        <f>IF(Pattern!$J$8-SUM(J$7,J$8,J$10)&gt;10,IF((10-J$9)&gt;0,10-J$9,0),IF(Pattern!$J$8-SUM(J$7:J$10)&gt;0,Pattern!$J$8-SUM(J$7:J$10),0))</f>
        <v>10</v>
      </c>
      <c r="K11">
        <f>IF(Pattern!$J$8-SUM(K$7,K$8,K$10)&gt;10,IF((10-K$9)&gt;0,10-K$9,0),IF(Pattern!$J$8-SUM(K$7:K$10)&gt;0,Pattern!$J$8-SUM(K$7:K$10),0))</f>
        <v>10</v>
      </c>
      <c r="L11">
        <f>IF(Pattern!$J$8-SUM(L$7,L$8,L$10)&gt;10,IF((10-L$9)&gt;0,10-L$9,0),IF(Pattern!$J$8-SUM(L$7:L$10)&gt;0,Pattern!$J$8-SUM(L$7:L$10),0))</f>
        <v>10</v>
      </c>
      <c r="M11">
        <f>IF(Pattern!$J$8-SUM(M$7,M$8,M$10)&gt;10,IF((10-M$9)&gt;0,10-M$9,0),IF(Pattern!$J$8-SUM(M$7:M$10)&gt;0,Pattern!$J$8-SUM(M$7:M$10),0))</f>
        <v>10</v>
      </c>
      <c r="N11">
        <f>IF(Pattern!$J$8-SUM(N$7,N$8,N$10)&gt;10,IF((10-N$9)&gt;0,10-N$9,0),IF(Pattern!$J$8-SUM(N$7:N$10)&gt;0,Pattern!$J$8-SUM(N$7:N$10),0))</f>
        <v>10</v>
      </c>
      <c r="O11">
        <f>IF(Pattern!$J$8-SUM(O$7,O$8,O$10)&gt;10,IF((10-O$9)&gt;0,10-O$9,0),IF(Pattern!$J$8-SUM(O$7:O$10)&gt;0,Pattern!$J$8-SUM(O$7:O$10),0))</f>
        <v>10</v>
      </c>
      <c r="P11">
        <f>IF(Pattern!$J$8-SUM(P$7,P$8,P$10)&gt;10,IF((10-P$9)&gt;0,10-P$9,0),IF(Pattern!$J$8-SUM(P$7:P$10)&gt;0,Pattern!$J$8-SUM(P$7:P$10),0))</f>
        <v>8.8999999999999986</v>
      </c>
      <c r="Q11">
        <f>IF(Pattern!$J$8-SUM(Q$7,Q$8,Q$10)&gt;10,IF((10-Q$9)&gt;0,10-Q$9,0),IF(Pattern!$J$8-SUM(Q$7:Q$10)&gt;0,Pattern!$J$8-SUM(Q$7:Q$10),0))</f>
        <v>8.8999999999999986</v>
      </c>
      <c r="R11">
        <f>IF(Pattern!$J$8-SUM(R$7,R$8,R$10)&gt;10,IF((10-R$9)&gt;0,10-R$9,0),IF(Pattern!$J$8-SUM(R$7:R$10)&gt;0,Pattern!$J$8-SUM(R$7:R$10),0))</f>
        <v>8.8999999999999986</v>
      </c>
      <c r="S11">
        <f>IF(Pattern!$J$8-SUM(S$7,S$8,S$10)&gt;10,IF((10-S$9)&gt;0,10-S$9,0),IF(Pattern!$J$8-SUM(S$7:S$10)&gt;0,Pattern!$J$8-SUM(S$7:S$10),0))</f>
        <v>8.8999999999999986</v>
      </c>
      <c r="T11">
        <f>IF(Pattern!$J$8-SUM(T$7,T$8,T$10)&gt;10,IF((10-T$9)&gt;0,10-T$9,0),IF(Pattern!$J$8-SUM(T$7:T$10)&gt;0,Pattern!$J$8-SUM(T$7:T$10),0))</f>
        <v>8.8999999999999986</v>
      </c>
      <c r="U11">
        <f>IF(Pattern!$J$8-SUM(U$7,U$8,U$10)&gt;10,IF((10-U$9)&gt;0,10-U$9,0),IF(Pattern!$J$8-SUM(U$7:U$10)&gt;0,Pattern!$J$8-SUM(U$7:U$10),0))</f>
        <v>8.8999999999999986</v>
      </c>
      <c r="V11">
        <f>IF(Pattern!$J$8-SUM(V$7,V$8,V$10)&gt;10,IF((10-V$9)&gt;0,10-V$9,0),IF(Pattern!$J$8-SUM(V$7:V$10)&gt;0,Pattern!$J$8-SUM(V$7:V$10),0))</f>
        <v>8.8999999999999986</v>
      </c>
      <c r="W11">
        <f>IF(Pattern!$J$8-SUM(W$7,W$8,W$10)&gt;10,IF((10-W$9)&gt;0,10-W$9,0),IF(Pattern!$J$8-SUM(W$7:W$10)&gt;0,Pattern!$J$8-SUM(W$7:W$10),0))</f>
        <v>8.8999999999999986</v>
      </c>
      <c r="X11">
        <f>IF(Pattern!$J$8-SUM(X$7,X$8,X$10)&gt;10,IF((10-X$9)&gt;0,10-X$9,0),IF(Pattern!$J$8-SUM(X$7:X$10)&gt;0,Pattern!$J$8-SUM(X$7:X$10),0))</f>
        <v>8.8999999999999986</v>
      </c>
      <c r="Y11">
        <f>IF(Pattern!$J$8-SUM(Y$7,Y$8,Y$10)&gt;10,IF((10-Y$9)&gt;0,10-Y$9,0),IF(Pattern!$J$8-SUM(Y$7:Y$10)&gt;0,Pattern!$J$8-SUM(Y$7:Y$10),0))</f>
        <v>10</v>
      </c>
      <c r="Z11">
        <f>IF(Pattern!$J$8-SUM(Z$7,Z$8,Z$10)&gt;10,IF((10-Z$9)&gt;0,10-Z$9,0),IF(Pattern!$J$8-SUM(Z$7:Z$10)&gt;0,Pattern!$J$8-SUM(Z$7:Z$10),0))</f>
        <v>10</v>
      </c>
      <c r="AA11">
        <f>IF(Pattern!$J$8-SUM(AA$7,AA$8,AA$10)&gt;10,IF((10-AA$9)&gt;0,10-AA$9,0),IF(Pattern!$J$8-SUM(AA$7:AA$10)&gt;0,Pattern!$J$8-SUM(AA$7:AA$10),0))</f>
        <v>10</v>
      </c>
      <c r="AB11">
        <f>IF(Pattern!$J$8-SUM(AB$7,AB$8,AB$10)&gt;10,IF((10-AB$9)&gt;0,10-AB$9,0),IF(Pattern!$J$8-SUM(AB$7:AB$10)&gt;0,Pattern!$J$8-SUM(AB$7:AB$10),0))</f>
        <v>10</v>
      </c>
      <c r="AC11">
        <f>IF(Pattern!$J$8-SUM(AC$7,AC$8,AC$10)&gt;10,IF((10-AC$9)&gt;0,10-AC$9,0),IF(Pattern!$J$8-SUM(AC$7:AC$10)&gt;0,Pattern!$J$8-SUM(AC$7:AC$10),0))</f>
        <v>10</v>
      </c>
      <c r="AD11">
        <f>IF(Pattern!$J$8-SUM(AD$7,AD$8,AD$10)&gt;10,IF((10-AD$9)&gt;0,10-AD$9,0),IF(Pattern!$J$8-SUM(AD$7:AD$10)&gt;0,Pattern!$J$8-SUM(AD$7:AD$10),0))</f>
        <v>10</v>
      </c>
      <c r="AE11">
        <f>IF(Pattern!$J$8-SUM(AE$7,AE$8,AE$10)&gt;10,IF((10-AE$9)&gt;0,10-AE$9,0),IF(Pattern!$J$8-SUM(AE$7:AE$10)&gt;0,Pattern!$J$8-SUM(AE$7:AE$10),0))</f>
        <v>10</v>
      </c>
      <c r="AF11">
        <f>IF(Pattern!$J$8-SUM(AF$7,AF$8,AF$10)&gt;10,IF((10-AF$9)&gt;0,10-AF$9,0),IF(Pattern!$J$8-SUM(AF$7:AF$10)&gt;0,Pattern!$J$8-SUM(AF$7:AF$10),0))</f>
        <v>10</v>
      </c>
      <c r="AG11">
        <f>IF(Pattern!$J$8-SUM(AG$7,AG$8,AG$10)&gt;10,IF((10-AG$9)&gt;0,10-AG$9,0),IF(Pattern!$J$8-SUM(AG$7:AG$10)&gt;0,Pattern!$J$8-SUM(AG$7:AG$10),0))</f>
        <v>10</v>
      </c>
      <c r="AH11">
        <f>IF(Pattern!$J$8-SUM(AH$7,AH$8,AH$10)&gt;10,IF((10-AH$9)&gt;0,10-AH$9,0),IF(Pattern!$J$8-SUM(AH$7:AH$10)&gt;0,Pattern!$J$8-SUM(AH$7:AH$10),0))</f>
        <v>10</v>
      </c>
      <c r="AI11">
        <f>IF(Pattern!$J$8-SUM(AI$7,AI$8,AI$10)&gt;10,IF((10-AI$9)&gt;0,10-AI$9,0),IF(Pattern!$J$8-SUM(AI$7:AI$10)&gt;0,Pattern!$J$8-SUM(AI$7:AI$10),0))</f>
        <v>10</v>
      </c>
      <c r="AJ11">
        <f>IF(Pattern!$J$8-SUM(AJ$7,AJ$8,AJ$10)&gt;10,IF((10-AJ$9)&gt;0,10-AJ$9,0),IF(Pattern!$J$8-SUM(AJ$7:AJ$10)&gt;0,Pattern!$J$8-SUM(AJ$7:AJ$10),0))</f>
        <v>10</v>
      </c>
      <c r="AK11">
        <f>IF(Pattern!$J$8-SUM(AK$7,AK$8,AK$10)&gt;10,IF((10-AK$9)&gt;0,10-AK$9,0),IF(Pattern!$J$8-SUM(AK$7:AK$10)&gt;0,Pattern!$J$8-SUM(AK$7:AK$10),0))</f>
        <v>10</v>
      </c>
      <c r="AL11">
        <f>IF(Pattern!$J$8-SUM(AL$7,AL$8,AL$10)&gt;10,IF((10-AL$9)&gt;0,10-AL$9,0),IF(Pattern!$J$8-SUM(AL$7:AL$10)&gt;0,Pattern!$J$8-SUM(AL$7:AL$10),0))</f>
        <v>10</v>
      </c>
    </row>
    <row r="12" spans="1:38" x14ac:dyDescent="0.2">
      <c r="A12" t="s">
        <v>123</v>
      </c>
      <c r="B12">
        <f>IF(Pattern!$J$8-SUM(B$7:B$11)&gt;10,10,IF(Pattern!$J$8-SUM(B$7:B$11)&gt;0,Pattern!$J$8-SUM(B$7:B$11),0))</f>
        <v>6.5</v>
      </c>
      <c r="C12">
        <f>IF(Pattern!$J$8-SUM(C$7:C$11)&gt;10,10,IF(Pattern!$J$8-SUM(C$7:C$11)&gt;0,Pattern!$J$8-SUM(C$7:C$11),0))</f>
        <v>6.5</v>
      </c>
      <c r="D12">
        <f>IF(Pattern!$J$8-SUM(D$7:D$11)&gt;10,10,IF(Pattern!$J$8-SUM(D$7:D$11)&gt;0,Pattern!$J$8-SUM(D$7:D$11),0))</f>
        <v>6.5</v>
      </c>
      <c r="E12">
        <f>IF(Pattern!$J$8-SUM(E$7:E$11)&gt;10,10,IF(Pattern!$J$8-SUM(E$7:E$11)&gt;0,Pattern!$J$8-SUM(E$7:E$11),0))</f>
        <v>6.5</v>
      </c>
      <c r="F12">
        <f>IF(Pattern!$J$8-SUM(F$7:F$11)&gt;10,10,IF(Pattern!$J$8-SUM(F$7:F$11)&gt;0,Pattern!$J$8-SUM(F$7:F$11),0))</f>
        <v>4</v>
      </c>
      <c r="G12">
        <f>IF(Pattern!$J$8-SUM(G$7:G$11)&gt;10,10,IF(Pattern!$J$8-SUM(G$7:G$11)&gt;0,Pattern!$J$8-SUM(G$7:G$11),0))</f>
        <v>4</v>
      </c>
      <c r="H12">
        <f>IF(Pattern!$J$8-SUM(H$7:H$11)&gt;10,10,IF(Pattern!$J$8-SUM(H$7:H$11)&gt;0,Pattern!$J$8-SUM(H$7:H$11),0))</f>
        <v>4</v>
      </c>
      <c r="I12">
        <f>IF(Pattern!$J$8-SUM(I$7:I$11)&gt;10,10,IF(Pattern!$J$8-SUM(I$7:I$11)&gt;0,Pattern!$J$8-SUM(I$7:I$11),0))</f>
        <v>4</v>
      </c>
      <c r="J12">
        <f>IF(Pattern!$J$8-SUM(J$7:J$11)&gt;10,10,IF(Pattern!$J$8-SUM(J$7:J$11)&gt;0,Pattern!$J$8-SUM(J$7:J$11),0))</f>
        <v>4</v>
      </c>
      <c r="K12">
        <f>IF(Pattern!$J$8-SUM(K$7:K$11)&gt;10,10,IF(Pattern!$J$8-SUM(K$7:K$11)&gt;0,Pattern!$J$8-SUM(K$7:K$11),0))</f>
        <v>4</v>
      </c>
      <c r="L12">
        <f>IF(Pattern!$J$8-SUM(L$7:L$11)&gt;10,10,IF(Pattern!$J$8-SUM(L$7:L$11)&gt;0,Pattern!$J$8-SUM(L$7:L$11),0))</f>
        <v>4</v>
      </c>
      <c r="M12">
        <f>IF(Pattern!$J$8-SUM(M$7:M$11)&gt;10,10,IF(Pattern!$J$8-SUM(M$7:M$11)&gt;0,Pattern!$J$8-SUM(M$7:M$11),0))</f>
        <v>4</v>
      </c>
      <c r="N12">
        <f>IF(Pattern!$J$8-SUM(N$7:N$11)&gt;10,10,IF(Pattern!$J$8-SUM(N$7:N$11)&gt;0,Pattern!$J$8-SUM(N$7:N$11),0))</f>
        <v>4</v>
      </c>
      <c r="O12">
        <f>IF(Pattern!$J$8-SUM(O$7:O$11)&gt;10,10,IF(Pattern!$J$8-SUM(O$7:O$11)&gt;0,Pattern!$J$8-SUM(O$7:O$11),0))</f>
        <v>4</v>
      </c>
      <c r="P12">
        <f>IF(Pattern!$J$8-SUM(P$7:P$11)&gt;10,10,IF(Pattern!$J$8-SUM(P$7:P$11)&gt;0,Pattern!$J$8-SUM(P$7:P$11),0))</f>
        <v>0</v>
      </c>
      <c r="Q12">
        <f>IF(Pattern!$J$8-SUM(Q$7:Q$11)&gt;10,10,IF(Pattern!$J$8-SUM(Q$7:Q$11)&gt;0,Pattern!$J$8-SUM(Q$7:Q$11),0))</f>
        <v>0</v>
      </c>
      <c r="R12">
        <f>IF(Pattern!$J$8-SUM(R$7:R$11)&gt;10,10,IF(Pattern!$J$8-SUM(R$7:R$11)&gt;0,Pattern!$J$8-SUM(R$7:R$11),0))</f>
        <v>0</v>
      </c>
      <c r="S12">
        <f>IF(Pattern!$J$8-SUM(S$7:S$11)&gt;10,10,IF(Pattern!$J$8-SUM(S$7:S$11)&gt;0,Pattern!$J$8-SUM(S$7:S$11),0))</f>
        <v>0</v>
      </c>
      <c r="T12">
        <f>IF(Pattern!$J$8-SUM(T$7:T$11)&gt;10,10,IF(Pattern!$J$8-SUM(T$7:T$11)&gt;0,Pattern!$J$8-SUM(T$7:T$11),0))</f>
        <v>0</v>
      </c>
      <c r="U12">
        <f>IF(Pattern!$J$8-SUM(U$7:U$11)&gt;10,10,IF(Pattern!$J$8-SUM(U$7:U$11)&gt;0,Pattern!$J$8-SUM(U$7:U$11),0))</f>
        <v>0</v>
      </c>
      <c r="V12">
        <f>IF(Pattern!$J$8-SUM(V$7:V$11)&gt;10,10,IF(Pattern!$J$8-SUM(V$7:V$11)&gt;0,Pattern!$J$8-SUM(V$7:V$11),0))</f>
        <v>0</v>
      </c>
      <c r="W12">
        <f>IF(Pattern!$J$8-SUM(W$7:W$11)&gt;10,10,IF(Pattern!$J$8-SUM(W$7:W$11)&gt;0,Pattern!$J$8-SUM(W$7:W$11),0))</f>
        <v>0</v>
      </c>
      <c r="X12">
        <f>IF(Pattern!$J$8-SUM(X$7:X$11)&gt;10,10,IF(Pattern!$J$8-SUM(X$7:X$11)&gt;0,Pattern!$J$8-SUM(X$7:X$11),0))</f>
        <v>0</v>
      </c>
      <c r="Y12">
        <f>IF(Pattern!$J$8-SUM(Y$7:Y$11)&gt;10,10,IF(Pattern!$J$8-SUM(Y$7:Y$11)&gt;0,Pattern!$J$8-SUM(Y$7:Y$11),0))</f>
        <v>4</v>
      </c>
      <c r="Z12">
        <f>IF(Pattern!$J$8-SUM(Z$7:Z$11)&gt;10,10,IF(Pattern!$J$8-SUM(Z$7:Z$11)&gt;0,Pattern!$J$8-SUM(Z$7:Z$11),0))</f>
        <v>4</v>
      </c>
      <c r="AA12">
        <f>IF(Pattern!$J$8-SUM(AA$7:AA$11)&gt;10,10,IF(Pattern!$J$8-SUM(AA$7:AA$11)&gt;0,Pattern!$J$8-SUM(AA$7:AA$11),0))</f>
        <v>4</v>
      </c>
      <c r="AB12">
        <f>IF(Pattern!$J$8-SUM(AB$7:AB$11)&gt;10,10,IF(Pattern!$J$8-SUM(AB$7:AB$11)&gt;0,Pattern!$J$8-SUM(AB$7:AB$11),0))</f>
        <v>4</v>
      </c>
      <c r="AC12">
        <f>IF(Pattern!$J$8-SUM(AC$7:AC$11)&gt;10,10,IF(Pattern!$J$8-SUM(AC$7:AC$11)&gt;0,Pattern!$J$8-SUM(AC$7:AC$11),0))</f>
        <v>4</v>
      </c>
      <c r="AD12">
        <f>IF(Pattern!$J$8-SUM(AD$7:AD$11)&gt;10,10,IF(Pattern!$J$8-SUM(AD$7:AD$11)&gt;0,Pattern!$J$8-SUM(AD$7:AD$11),0))</f>
        <v>4</v>
      </c>
      <c r="AE12">
        <f>IF(Pattern!$J$8-SUM(AE$7:AE$11)&gt;10,10,IF(Pattern!$J$8-SUM(AE$7:AE$11)&gt;0,Pattern!$J$8-SUM(AE$7:AE$11),0))</f>
        <v>4</v>
      </c>
      <c r="AF12">
        <f>IF(Pattern!$J$8-SUM(AF$7:AF$11)&gt;10,10,IF(Pattern!$J$8-SUM(AF$7:AF$11)&gt;0,Pattern!$J$8-SUM(AF$7:AF$11),0))</f>
        <v>4</v>
      </c>
      <c r="AG12">
        <f>IF(Pattern!$J$8-SUM(AG$7:AG$11)&gt;10,10,IF(Pattern!$J$8-SUM(AG$7:AG$11)&gt;0,Pattern!$J$8-SUM(AG$7:AG$11),0))</f>
        <v>4</v>
      </c>
      <c r="AH12">
        <f>IF(Pattern!$J$8-SUM(AH$7:AH$11)&gt;10,10,IF(Pattern!$J$8-SUM(AH$7:AH$11)&gt;0,Pattern!$J$8-SUM(AH$7:AH$11),0))</f>
        <v>4</v>
      </c>
      <c r="AI12">
        <f>IF(Pattern!$J$8-SUM(AI$7:AI$11)&gt;10,10,IF(Pattern!$J$8-SUM(AI$7:AI$11)&gt;0,Pattern!$J$8-SUM(AI$7:AI$11),0))</f>
        <v>6.5</v>
      </c>
      <c r="AJ12">
        <f>IF(Pattern!$J$8-SUM(AJ$7:AJ$11)&gt;10,10,IF(Pattern!$J$8-SUM(AJ$7:AJ$11)&gt;0,Pattern!$J$8-SUM(AJ$7:AJ$11),0))</f>
        <v>6.5</v>
      </c>
      <c r="AK12">
        <f>IF(Pattern!$J$8-SUM(AK$7:AK$11)&gt;10,10,IF(Pattern!$J$8-SUM(AK$7:AK$11)&gt;0,Pattern!$J$8-SUM(AK$7:AK$11),0))</f>
        <v>6.5</v>
      </c>
      <c r="AL12">
        <f>IF(Pattern!$J$8-SUM(AL$7:AL$11)&gt;10,10,IF(Pattern!$J$8-SUM(AL$7:AL$11)&gt;0,Pattern!$J$8-SUM(AL$7:AL$11),0))</f>
        <v>6.5</v>
      </c>
    </row>
    <row r="13" spans="1:38" x14ac:dyDescent="0.2">
      <c r="A13" t="s">
        <v>124</v>
      </c>
      <c r="B13">
        <f>IF(Pattern!$J$8-SUM(B$7:B$12)&gt;10,10,IF(Pattern!$J$8-SUM(B$7:B$12)&gt;0,Pattern!$J$8-SUM(B$7:B$12),0))</f>
        <v>0</v>
      </c>
      <c r="C13">
        <f>IF(Pattern!$J$8-SUM(C$7:C$12)&gt;10,10,IF(Pattern!$J$8-SUM(C$7:C$12)&gt;0,Pattern!$J$8-SUM(C$7:C$12),0))</f>
        <v>0</v>
      </c>
      <c r="D13">
        <f>IF(Pattern!$J$8-SUM(D$7:D$12)&gt;10,10,IF(Pattern!$J$8-SUM(D$7:D$12)&gt;0,Pattern!$J$8-SUM(D$7:D$12),0))</f>
        <v>0</v>
      </c>
      <c r="E13">
        <f>IF(Pattern!$J$8-SUM(E$7:E$12)&gt;10,10,IF(Pattern!$J$8-SUM(E$7:E$12)&gt;0,Pattern!$J$8-SUM(E$7:E$12),0))</f>
        <v>0</v>
      </c>
      <c r="F13">
        <f>IF(Pattern!$J$8-SUM(F$7:F$12)&gt;10,10,IF(Pattern!$J$8-SUM(F$7:F$12)&gt;0,Pattern!$J$8-SUM(F$7:F$12),0))</f>
        <v>0</v>
      </c>
      <c r="G13">
        <f>IF(Pattern!$J$8-SUM(G$7:G$12)&gt;10,10,IF(Pattern!$J$8-SUM(G$7:G$12)&gt;0,Pattern!$J$8-SUM(G$7:G$12),0))</f>
        <v>0</v>
      </c>
      <c r="H13">
        <f>IF(Pattern!$J$8-SUM(H$7:H$12)&gt;10,10,IF(Pattern!$J$8-SUM(H$7:H$12)&gt;0,Pattern!$J$8-SUM(H$7:H$12),0))</f>
        <v>0</v>
      </c>
      <c r="I13">
        <f>IF(Pattern!$J$8-SUM(I$7:I$12)&gt;10,10,IF(Pattern!$J$8-SUM(I$7:I$12)&gt;0,Pattern!$J$8-SUM(I$7:I$12),0))</f>
        <v>0</v>
      </c>
      <c r="J13">
        <f>IF(Pattern!$J$8-SUM(J$7:J$12)&gt;10,10,IF(Pattern!$J$8-SUM(J$7:J$12)&gt;0,Pattern!$J$8-SUM(J$7:J$12),0))</f>
        <v>0</v>
      </c>
      <c r="K13">
        <f>IF(Pattern!$J$8-SUM(K$7:K$12)&gt;10,10,IF(Pattern!$J$8-SUM(K$7:K$12)&gt;0,Pattern!$J$8-SUM(K$7:K$12),0))</f>
        <v>0</v>
      </c>
      <c r="L13">
        <f>IF(Pattern!$J$8-SUM(L$7:L$12)&gt;10,10,IF(Pattern!$J$8-SUM(L$7:L$12)&gt;0,Pattern!$J$8-SUM(L$7:L$12),0))</f>
        <v>0</v>
      </c>
      <c r="M13">
        <f>IF(Pattern!$J$8-SUM(M$7:M$12)&gt;10,10,IF(Pattern!$J$8-SUM(M$7:M$12)&gt;0,Pattern!$J$8-SUM(M$7:M$12),0))</f>
        <v>0</v>
      </c>
      <c r="N13">
        <f>IF(Pattern!$J$8-SUM(N$7:N$12)&gt;10,10,IF(Pattern!$J$8-SUM(N$7:N$12)&gt;0,Pattern!$J$8-SUM(N$7:N$12),0))</f>
        <v>0</v>
      </c>
      <c r="O13">
        <f>IF(Pattern!$J$8-SUM(O$7:O$12)&gt;10,10,IF(Pattern!$J$8-SUM(O$7:O$12)&gt;0,Pattern!$J$8-SUM(O$7:O$12),0))</f>
        <v>0</v>
      </c>
      <c r="P13">
        <f>IF(Pattern!$J$8-SUM(P$7:P$12)&gt;10,10,IF(Pattern!$J$8-SUM(P$7:P$12)&gt;0,Pattern!$J$8-SUM(P$7:P$12),0))</f>
        <v>0</v>
      </c>
      <c r="Q13">
        <f>IF(Pattern!$J$8-SUM(Q$7:Q$12)&gt;10,10,IF(Pattern!$J$8-SUM(Q$7:Q$12)&gt;0,Pattern!$J$8-SUM(Q$7:Q$12),0))</f>
        <v>0</v>
      </c>
      <c r="R13">
        <f>IF(Pattern!$J$8-SUM(R$7:R$12)&gt;10,10,IF(Pattern!$J$8-SUM(R$7:R$12)&gt;0,Pattern!$J$8-SUM(R$7:R$12),0))</f>
        <v>0</v>
      </c>
      <c r="S13">
        <f>IF(Pattern!$J$8-SUM(S$7:S$12)&gt;10,10,IF(Pattern!$J$8-SUM(S$7:S$12)&gt;0,Pattern!$J$8-SUM(S$7:S$12),0))</f>
        <v>0</v>
      </c>
      <c r="T13">
        <f>IF(Pattern!$J$8-SUM(T$7:T$12)&gt;10,10,IF(Pattern!$J$8-SUM(T$7:T$12)&gt;0,Pattern!$J$8-SUM(T$7:T$12),0))</f>
        <v>0</v>
      </c>
      <c r="U13">
        <f>IF(Pattern!$J$8-SUM(U$7:U$12)&gt;10,10,IF(Pattern!$J$8-SUM(U$7:U$12)&gt;0,Pattern!$J$8-SUM(U$7:U$12),0))</f>
        <v>0</v>
      </c>
      <c r="V13">
        <f>IF(Pattern!$J$8-SUM(V$7:V$12)&gt;10,10,IF(Pattern!$J$8-SUM(V$7:V$12)&gt;0,Pattern!$J$8-SUM(V$7:V$12),0))</f>
        <v>0</v>
      </c>
      <c r="W13">
        <f>IF(Pattern!$J$8-SUM(W$7:W$12)&gt;10,10,IF(Pattern!$J$8-SUM(W$7:W$12)&gt;0,Pattern!$J$8-SUM(W$7:W$12),0))</f>
        <v>0</v>
      </c>
      <c r="X13">
        <f>IF(Pattern!$J$8-SUM(X$7:X$12)&gt;10,10,IF(Pattern!$J$8-SUM(X$7:X$12)&gt;0,Pattern!$J$8-SUM(X$7:X$12),0))</f>
        <v>0</v>
      </c>
      <c r="Y13">
        <f>IF(Pattern!$J$8-SUM(Y$7:Y$12)&gt;10,10,IF(Pattern!$J$8-SUM(Y$7:Y$12)&gt;0,Pattern!$J$8-SUM(Y$7:Y$12),0))</f>
        <v>0</v>
      </c>
      <c r="Z13">
        <f>IF(Pattern!$J$8-SUM(Z$7:Z$12)&gt;10,10,IF(Pattern!$J$8-SUM(Z$7:Z$12)&gt;0,Pattern!$J$8-SUM(Z$7:Z$12),0))</f>
        <v>0</v>
      </c>
      <c r="AA13">
        <f>IF(Pattern!$J$8-SUM(AA$7:AA$12)&gt;10,10,IF(Pattern!$J$8-SUM(AA$7:AA$12)&gt;0,Pattern!$J$8-SUM(AA$7:AA$12),0))</f>
        <v>0</v>
      </c>
      <c r="AB13">
        <f>IF(Pattern!$J$8-SUM(AB$7:AB$12)&gt;10,10,IF(Pattern!$J$8-SUM(AB$7:AB$12)&gt;0,Pattern!$J$8-SUM(AB$7:AB$12),0))</f>
        <v>0</v>
      </c>
      <c r="AC13">
        <f>IF(Pattern!$J$8-SUM(AC$7:AC$12)&gt;10,10,IF(Pattern!$J$8-SUM(AC$7:AC$12)&gt;0,Pattern!$J$8-SUM(AC$7:AC$12),0))</f>
        <v>0</v>
      </c>
      <c r="AD13">
        <f>IF(Pattern!$J$8-SUM(AD$7:AD$12)&gt;10,10,IF(Pattern!$J$8-SUM(AD$7:AD$12)&gt;0,Pattern!$J$8-SUM(AD$7:AD$12),0))</f>
        <v>0</v>
      </c>
      <c r="AE13">
        <f>IF(Pattern!$J$8-SUM(AE$7:AE$12)&gt;10,10,IF(Pattern!$J$8-SUM(AE$7:AE$12)&gt;0,Pattern!$J$8-SUM(AE$7:AE$12),0))</f>
        <v>0</v>
      </c>
      <c r="AF13">
        <f>IF(Pattern!$J$8-SUM(AF$7:AF$12)&gt;10,10,IF(Pattern!$J$8-SUM(AF$7:AF$12)&gt;0,Pattern!$J$8-SUM(AF$7:AF$12),0))</f>
        <v>0</v>
      </c>
      <c r="AG13">
        <f>IF(Pattern!$J$8-SUM(AG$7:AG$12)&gt;10,10,IF(Pattern!$J$8-SUM(AG$7:AG$12)&gt;0,Pattern!$J$8-SUM(AG$7:AG$12),0))</f>
        <v>0</v>
      </c>
      <c r="AH13">
        <f>IF(Pattern!$J$8-SUM(AH$7:AH$12)&gt;10,10,IF(Pattern!$J$8-SUM(AH$7:AH$12)&gt;0,Pattern!$J$8-SUM(AH$7:AH$12),0))</f>
        <v>0</v>
      </c>
      <c r="AI13">
        <f>IF(Pattern!$J$8-SUM(AI$7:AI$12)&gt;10,10,IF(Pattern!$J$8-SUM(AI$7:AI$12)&gt;0,Pattern!$J$8-SUM(AI$7:AI$12),0))</f>
        <v>0</v>
      </c>
      <c r="AJ13">
        <f>IF(Pattern!$J$8-SUM(AJ$7:AJ$12)&gt;10,10,IF(Pattern!$J$8-SUM(AJ$7:AJ$12)&gt;0,Pattern!$J$8-SUM(AJ$7:AJ$12),0))</f>
        <v>0</v>
      </c>
      <c r="AK13">
        <f>IF(Pattern!$J$8-SUM(AK$7:AK$12)&gt;10,10,IF(Pattern!$J$8-SUM(AK$7:AK$12)&gt;0,Pattern!$J$8-SUM(AK$7:AK$12),0))</f>
        <v>0</v>
      </c>
      <c r="AL13">
        <f>IF(Pattern!$J$8-SUM(AL$7:AL$12)&gt;10,10,IF(Pattern!$J$8-SUM(AL$7:AL$12)&gt;0,Pattern!$J$8-SUM(AL$7:AL$12),0))</f>
        <v>0</v>
      </c>
    </row>
    <row r="14" spans="1:38" x14ac:dyDescent="0.2">
      <c r="A14" t="s">
        <v>125</v>
      </c>
      <c r="B14">
        <f>IF(Pattern!$J$8-SUM(B$7:B$13)&gt;10,10,IF(Pattern!$J$8-SUM(B$7:B$13)&gt;0,Pattern!$J$8-SUM(B$7:B$13),0))</f>
        <v>0</v>
      </c>
      <c r="C14">
        <f>IF(Pattern!$J$8-SUM(C$7:C$13)&gt;10,10,IF(Pattern!$J$8-SUM(C$7:C$13)&gt;0,Pattern!$J$8-SUM(C$7:C$13),0))</f>
        <v>0</v>
      </c>
      <c r="D14">
        <f>IF(Pattern!$J$8-SUM(D$7:D$13)&gt;10,10,IF(Pattern!$J$8-SUM(D$7:D$13)&gt;0,Pattern!$J$8-SUM(D$7:D$13),0))</f>
        <v>0</v>
      </c>
      <c r="E14">
        <f>IF(Pattern!$J$8-SUM(E$7:E$13)&gt;10,10,IF(Pattern!$J$8-SUM(E$7:E$13)&gt;0,Pattern!$J$8-SUM(E$7:E$13),0))</f>
        <v>0</v>
      </c>
      <c r="F14">
        <f>IF(Pattern!$J$8-SUM(F$7:F$13)&gt;10,10,IF(Pattern!$J$8-SUM(F$7:F$13)&gt;0,Pattern!$J$8-SUM(F$7:F$13),0))</f>
        <v>0</v>
      </c>
      <c r="G14">
        <f>IF(Pattern!$J$8-SUM(G$7:G$13)&gt;10,10,IF(Pattern!$J$8-SUM(G$7:G$13)&gt;0,Pattern!$J$8-SUM(G$7:G$13),0))</f>
        <v>0</v>
      </c>
      <c r="H14">
        <f>IF(Pattern!$J$8-SUM(H$7:H$13)&gt;10,10,IF(Pattern!$J$8-SUM(H$7:H$13)&gt;0,Pattern!$J$8-SUM(H$7:H$13),0))</f>
        <v>0</v>
      </c>
      <c r="I14">
        <f>IF(Pattern!$J$8-SUM(I$7:I$13)&gt;10,10,IF(Pattern!$J$8-SUM(I$7:I$13)&gt;0,Pattern!$J$8-SUM(I$7:I$13),0))</f>
        <v>0</v>
      </c>
      <c r="J14">
        <f>IF(Pattern!$J$8-SUM(J$7:J$13)&gt;10,10,IF(Pattern!$J$8-SUM(J$7:J$13)&gt;0,Pattern!$J$8-SUM(J$7:J$13),0))</f>
        <v>0</v>
      </c>
      <c r="K14">
        <f>IF(Pattern!$J$8-SUM(K$7:K$13)&gt;10,10,IF(Pattern!$J$8-SUM(K$7:K$13)&gt;0,Pattern!$J$8-SUM(K$7:K$13),0))</f>
        <v>0</v>
      </c>
      <c r="L14">
        <f>IF(Pattern!$J$8-SUM(L$7:L$13)&gt;10,10,IF(Pattern!$J$8-SUM(L$7:L$13)&gt;0,Pattern!$J$8-SUM(L$7:L$13),0))</f>
        <v>0</v>
      </c>
      <c r="M14">
        <f>IF(Pattern!$J$8-SUM(M$7:M$13)&gt;10,10,IF(Pattern!$J$8-SUM(M$7:M$13)&gt;0,Pattern!$J$8-SUM(M$7:M$13),0))</f>
        <v>0</v>
      </c>
      <c r="N14">
        <f>IF(Pattern!$J$8-SUM(N$7:N$13)&gt;10,10,IF(Pattern!$J$8-SUM(N$7:N$13)&gt;0,Pattern!$J$8-SUM(N$7:N$13),0))</f>
        <v>0</v>
      </c>
      <c r="O14">
        <f>IF(Pattern!$J$8-SUM(O$7:O$13)&gt;10,10,IF(Pattern!$J$8-SUM(O$7:O$13)&gt;0,Pattern!$J$8-SUM(O$7:O$13),0))</f>
        <v>0</v>
      </c>
      <c r="P14">
        <f>IF(Pattern!$J$8-SUM(P$7:P$13)&gt;10,10,IF(Pattern!$J$8-SUM(P$7:P$13)&gt;0,Pattern!$J$8-SUM(P$7:P$13),0))</f>
        <v>0</v>
      </c>
      <c r="Q14">
        <f>IF(Pattern!$J$8-SUM(Q$7:Q$13)&gt;10,10,IF(Pattern!$J$8-SUM(Q$7:Q$13)&gt;0,Pattern!$J$8-SUM(Q$7:Q$13),0))</f>
        <v>0</v>
      </c>
      <c r="R14">
        <f>IF(Pattern!$J$8-SUM(R$7:R$13)&gt;10,10,IF(Pattern!$J$8-SUM(R$7:R$13)&gt;0,Pattern!$J$8-SUM(R$7:R$13),0))</f>
        <v>0</v>
      </c>
      <c r="S14">
        <f>IF(Pattern!$J$8-SUM(S$7:S$13)&gt;10,10,IF(Pattern!$J$8-SUM(S$7:S$13)&gt;0,Pattern!$J$8-SUM(S$7:S$13),0))</f>
        <v>0</v>
      </c>
      <c r="T14">
        <f>IF(Pattern!$J$8-SUM(T$7:T$13)&gt;10,10,IF(Pattern!$J$8-SUM(T$7:T$13)&gt;0,Pattern!$J$8-SUM(T$7:T$13),0))</f>
        <v>0</v>
      </c>
      <c r="U14">
        <f>IF(Pattern!$J$8-SUM(U$7:U$13)&gt;10,10,IF(Pattern!$J$8-SUM(U$7:U$13)&gt;0,Pattern!$J$8-SUM(U$7:U$13),0))</f>
        <v>0</v>
      </c>
      <c r="V14">
        <f>IF(Pattern!$J$8-SUM(V$7:V$13)&gt;10,10,IF(Pattern!$J$8-SUM(V$7:V$13)&gt;0,Pattern!$J$8-SUM(V$7:V$13),0))</f>
        <v>0</v>
      </c>
      <c r="W14">
        <f>IF(Pattern!$J$8-SUM(W$7:W$13)&gt;10,10,IF(Pattern!$J$8-SUM(W$7:W$13)&gt;0,Pattern!$J$8-SUM(W$7:W$13),0))</f>
        <v>0</v>
      </c>
      <c r="X14">
        <f>IF(Pattern!$J$8-SUM(X$7:X$13)&gt;10,10,IF(Pattern!$J$8-SUM(X$7:X$13)&gt;0,Pattern!$J$8-SUM(X$7:X$13),0))</f>
        <v>0</v>
      </c>
      <c r="Y14">
        <f>IF(Pattern!$J$8-SUM(Y$7:Y$13)&gt;10,10,IF(Pattern!$J$8-SUM(Y$7:Y$13)&gt;0,Pattern!$J$8-SUM(Y$7:Y$13),0))</f>
        <v>0</v>
      </c>
      <c r="Z14">
        <f>IF(Pattern!$J$8-SUM(Z$7:Z$13)&gt;10,10,IF(Pattern!$J$8-SUM(Z$7:Z$13)&gt;0,Pattern!$J$8-SUM(Z$7:Z$13),0))</f>
        <v>0</v>
      </c>
      <c r="AA14">
        <f>IF(Pattern!$J$8-SUM(AA$7:AA$13)&gt;10,10,IF(Pattern!$J$8-SUM(AA$7:AA$13)&gt;0,Pattern!$J$8-SUM(AA$7:AA$13),0))</f>
        <v>0</v>
      </c>
      <c r="AB14">
        <f>IF(Pattern!$J$8-SUM(AB$7:AB$13)&gt;10,10,IF(Pattern!$J$8-SUM(AB$7:AB$13)&gt;0,Pattern!$J$8-SUM(AB$7:AB$13),0))</f>
        <v>0</v>
      </c>
      <c r="AC14">
        <f>IF(Pattern!$J$8-SUM(AC$7:AC$13)&gt;10,10,IF(Pattern!$J$8-SUM(AC$7:AC$13)&gt;0,Pattern!$J$8-SUM(AC$7:AC$13),0))</f>
        <v>0</v>
      </c>
      <c r="AD14">
        <f>IF(Pattern!$J$8-SUM(AD$7:AD$13)&gt;10,10,IF(Pattern!$J$8-SUM(AD$7:AD$13)&gt;0,Pattern!$J$8-SUM(AD$7:AD$13),0))</f>
        <v>0</v>
      </c>
      <c r="AE14">
        <f>IF(Pattern!$J$8-SUM(AE$7:AE$13)&gt;10,10,IF(Pattern!$J$8-SUM(AE$7:AE$13)&gt;0,Pattern!$J$8-SUM(AE$7:AE$13),0))</f>
        <v>0</v>
      </c>
      <c r="AF14">
        <f>IF(Pattern!$J$8-SUM(AF$7:AF$13)&gt;10,10,IF(Pattern!$J$8-SUM(AF$7:AF$13)&gt;0,Pattern!$J$8-SUM(AF$7:AF$13),0))</f>
        <v>0</v>
      </c>
      <c r="AG14">
        <f>IF(Pattern!$J$8-SUM(AG$7:AG$13)&gt;10,10,IF(Pattern!$J$8-SUM(AG$7:AG$13)&gt;0,Pattern!$J$8-SUM(AG$7:AG$13),0))</f>
        <v>0</v>
      </c>
      <c r="AH14">
        <f>IF(Pattern!$J$8-SUM(AH$7:AH$13)&gt;10,10,IF(Pattern!$J$8-SUM(AH$7:AH$13)&gt;0,Pattern!$J$8-SUM(AH$7:AH$13),0))</f>
        <v>0</v>
      </c>
      <c r="AI14">
        <f>IF(Pattern!$J$8-SUM(AI$7:AI$13)&gt;10,10,IF(Pattern!$J$8-SUM(AI$7:AI$13)&gt;0,Pattern!$J$8-SUM(AI$7:AI$13),0))</f>
        <v>0</v>
      </c>
      <c r="AJ14">
        <f>IF(Pattern!$J$8-SUM(AJ$7:AJ$13)&gt;10,10,IF(Pattern!$J$8-SUM(AJ$7:AJ$13)&gt;0,Pattern!$J$8-SUM(AJ$7:AJ$13),0))</f>
        <v>0</v>
      </c>
      <c r="AK14">
        <f>IF(Pattern!$J$8-SUM(AK$7:AK$13)&gt;10,10,IF(Pattern!$J$8-SUM(AK$7:AK$13)&gt;0,Pattern!$J$8-SUM(AK$7:AK$13),0))</f>
        <v>0</v>
      </c>
      <c r="AL14">
        <f>IF(Pattern!$J$8-SUM(AL$7:AL$13)&gt;10,10,IF(Pattern!$J$8-SUM(AL$7:AL$13)&gt;0,Pattern!$J$8-SUM(AL$7:AL$13),0))</f>
        <v>0</v>
      </c>
    </row>
    <row r="15" spans="1:38" x14ac:dyDescent="0.2">
      <c r="A15" t="s">
        <v>121</v>
      </c>
    </row>
    <row r="16" spans="1:38" x14ac:dyDescent="0.2">
      <c r="A16">
        <v>1</v>
      </c>
      <c r="B16">
        <f>IF(AND(ISNUMBER(Pattern!$B11),Pattern!$D11&gt;0,Pattern!$B11&lt;='Overhead Calc.'!B$1),Pattern!$G11,"")</f>
        <v>4.2</v>
      </c>
      <c r="C16">
        <f>IF(AND(ISNUMBER(Pattern!$B11),Pattern!$D11&gt;0,Pattern!$B11&lt;='Overhead Calc.'!C$1),Pattern!$G11,"")</f>
        <v>4.2</v>
      </c>
      <c r="D16">
        <f>IF(AND(ISNUMBER(Pattern!$B11),Pattern!$D11&gt;0,Pattern!$B11&lt;='Overhead Calc.'!D$1),Pattern!$G11,"")</f>
        <v>4.2</v>
      </c>
      <c r="E16">
        <f>IF(AND(ISNUMBER(Pattern!$B11),Pattern!$D11&gt;0,Pattern!$B11&lt;='Overhead Calc.'!E$1),Pattern!$G11,"")</f>
        <v>4.2</v>
      </c>
      <c r="F16">
        <f>IF(AND(ISNUMBER(Pattern!$B11),Pattern!$D11&gt;0,Pattern!$B11&lt;='Overhead Calc.'!F$1),Pattern!$G11,"")</f>
        <v>4.2</v>
      </c>
      <c r="G16">
        <f>IF(AND(ISNUMBER(Pattern!$B11),Pattern!$D11&gt;0,Pattern!$B11&lt;='Overhead Calc.'!G$1),Pattern!$G11,"")</f>
        <v>4.2</v>
      </c>
      <c r="H16">
        <f>IF(AND(ISNUMBER(Pattern!$B11),Pattern!$D11&gt;0,Pattern!$B11&lt;='Overhead Calc.'!H$1),Pattern!$G11,"")</f>
        <v>4.2</v>
      </c>
      <c r="I16">
        <f>IF(AND(ISNUMBER(Pattern!$B11),Pattern!$D11&gt;0,Pattern!$B11&lt;='Overhead Calc.'!I$1),Pattern!$G11,"")</f>
        <v>4.2</v>
      </c>
      <c r="J16">
        <f>IF(AND(ISNUMBER(Pattern!$B11),Pattern!$D11&gt;0,Pattern!$B11&lt;='Overhead Calc.'!J$1),Pattern!$G11,"")</f>
        <v>4.2</v>
      </c>
      <c r="K16">
        <f>IF(AND(ISNUMBER(Pattern!$B11),Pattern!$D11&gt;0,Pattern!$B11&lt;='Overhead Calc.'!K$1),Pattern!$G11,"")</f>
        <v>4.2</v>
      </c>
      <c r="L16">
        <f>IF(AND(ISNUMBER(Pattern!$B11),Pattern!$D11&gt;0,Pattern!$B11&lt;='Overhead Calc.'!L$1),Pattern!$G11,"")</f>
        <v>4.2</v>
      </c>
      <c r="M16">
        <f>IF(AND(ISNUMBER(Pattern!$B11),Pattern!$D11&gt;0,Pattern!$B11&lt;='Overhead Calc.'!M$1),Pattern!$G11,"")</f>
        <v>4.2</v>
      </c>
      <c r="N16">
        <f>IF(AND(ISNUMBER(Pattern!$B11),Pattern!$D11&gt;0,Pattern!$B11&lt;='Overhead Calc.'!N$1),Pattern!$G11,"")</f>
        <v>4.2</v>
      </c>
      <c r="O16">
        <f>IF(AND(ISNUMBER(Pattern!$B11),Pattern!$D11&gt;0,Pattern!$B11&lt;='Overhead Calc.'!O$1),Pattern!$G11,"")</f>
        <v>4.2</v>
      </c>
      <c r="P16">
        <f>IF(AND(ISNUMBER(Pattern!$B11),Pattern!$D11&gt;0,Pattern!$B11&lt;='Overhead Calc.'!P$1),Pattern!$G11,"")</f>
        <v>4.2</v>
      </c>
      <c r="Q16">
        <f>IF(AND(ISNUMBER(Pattern!$B11),Pattern!$D11&gt;0,Pattern!$B11&lt;='Overhead Calc.'!Q$1),Pattern!$G11,"")</f>
        <v>4.2</v>
      </c>
      <c r="R16">
        <f>IF(AND(ISNUMBER(Pattern!$B11),Pattern!$D11&gt;0,Pattern!$B11&lt;='Overhead Calc.'!R$1),Pattern!$G11,"")</f>
        <v>4.2</v>
      </c>
      <c r="S16">
        <f>IF(AND(ISNUMBER(Pattern!$B11),Pattern!$D11&gt;0,Pattern!$B11&lt;='Overhead Calc.'!S$1),Pattern!$G11,"")</f>
        <v>4.2</v>
      </c>
      <c r="T16">
        <f>IF(AND(ISNUMBER(Pattern!$B11),Pattern!$D11&gt;0,Pattern!$B11&lt;='Overhead Calc.'!T$1),Pattern!$G11,"")</f>
        <v>4.2</v>
      </c>
      <c r="U16">
        <f>IF(AND(ISNUMBER(Pattern!$C11),Pattern!$D11&gt;0,Pattern!$C11&lt;='Overhead Calc.'!U$1),Pattern!$G11,"")</f>
        <v>4.2</v>
      </c>
      <c r="V16">
        <f>IF(AND(ISNUMBER(Pattern!$C11),Pattern!$D11&gt;0,Pattern!$C11&lt;='Overhead Calc.'!V$1),Pattern!$G11,"")</f>
        <v>4.2</v>
      </c>
      <c r="W16">
        <f>IF(AND(ISNUMBER(Pattern!$C11),Pattern!$D11&gt;0,Pattern!$C11&lt;='Overhead Calc.'!W$1),Pattern!$G11,"")</f>
        <v>4.2</v>
      </c>
      <c r="X16">
        <f>IF(AND(ISNUMBER(Pattern!$C11),Pattern!$D11&gt;0,Pattern!$C11&lt;='Overhead Calc.'!X$1),Pattern!$G11,"")</f>
        <v>4.2</v>
      </c>
      <c r="Y16">
        <f>IF(AND(ISNUMBER(Pattern!$C11),Pattern!$D11&gt;0,Pattern!$C11&lt;='Overhead Calc.'!Y$1),Pattern!$G11,"")</f>
        <v>4.2</v>
      </c>
      <c r="Z16">
        <f>IF(AND(ISNUMBER(Pattern!$C11),Pattern!$D11&gt;0,Pattern!$C11&lt;='Overhead Calc.'!Z$1),Pattern!$G11,"")</f>
        <v>4.2</v>
      </c>
      <c r="AA16">
        <f>IF(AND(ISNUMBER(Pattern!$C11),Pattern!$D11&gt;0,Pattern!$C11&lt;='Overhead Calc.'!AA$1),Pattern!$G11,"")</f>
        <v>4.2</v>
      </c>
      <c r="AB16">
        <f>IF(AND(ISNUMBER(Pattern!$C11),Pattern!$D11&gt;0,Pattern!$C11&lt;='Overhead Calc.'!AB$1),Pattern!$G11,"")</f>
        <v>4.2</v>
      </c>
      <c r="AC16">
        <f>IF(AND(ISNUMBER(Pattern!$C11),Pattern!$D11&gt;0,Pattern!$C11&lt;='Overhead Calc.'!AC$1),Pattern!$G11,"")</f>
        <v>4.2</v>
      </c>
      <c r="AD16">
        <f>IF(AND(ISNUMBER(Pattern!$C11),Pattern!$D11&gt;0,Pattern!$C11&lt;='Overhead Calc.'!AD$1),Pattern!$G11,"")</f>
        <v>4.2</v>
      </c>
      <c r="AE16">
        <f>IF(AND(ISNUMBER(Pattern!$C11),Pattern!$D11&gt;0,Pattern!$C11&lt;='Overhead Calc.'!AE$1),Pattern!$G11,"")</f>
        <v>4.2</v>
      </c>
      <c r="AF16">
        <f>IF(AND(ISNUMBER(Pattern!$C11),Pattern!$D11&gt;0,Pattern!$C11&lt;='Overhead Calc.'!AF$1),Pattern!$G11,"")</f>
        <v>4.2</v>
      </c>
      <c r="AG16">
        <f>IF(AND(ISNUMBER(Pattern!$C11),Pattern!$D11&gt;0,Pattern!$C11&lt;='Overhead Calc.'!AG$1),Pattern!$G11,"")</f>
        <v>4.2</v>
      </c>
      <c r="AH16">
        <f>IF(AND(ISNUMBER(Pattern!$C11),Pattern!$D11&gt;0,Pattern!$C11&lt;='Overhead Calc.'!AH$1),Pattern!$G11,"")</f>
        <v>4.2</v>
      </c>
      <c r="AI16">
        <f>IF(AND(ISNUMBER(Pattern!$C11),Pattern!$D11&gt;0,Pattern!$C11&lt;='Overhead Calc.'!AI$1),Pattern!$G11,"")</f>
        <v>4.2</v>
      </c>
      <c r="AJ16">
        <f>IF(AND(ISNUMBER(Pattern!$C11),Pattern!$D11&gt;0,Pattern!$C11&lt;='Overhead Calc.'!AJ$1),Pattern!$G11,"")</f>
        <v>4.2</v>
      </c>
      <c r="AK16">
        <f>IF(AND(ISNUMBER(Pattern!$C11),Pattern!$D11&gt;0,Pattern!$C11&lt;='Overhead Calc.'!AK$1),Pattern!$G11,"")</f>
        <v>4.2</v>
      </c>
      <c r="AL16">
        <f>IF(AND(ISNUMBER(Pattern!$C11),Pattern!$D11&gt;0,Pattern!$C11&lt;='Overhead Calc.'!AL$1),Pattern!$G11,"")</f>
        <v>4.2</v>
      </c>
    </row>
    <row r="17" spans="1:38" x14ac:dyDescent="0.2">
      <c r="A17">
        <v>2</v>
      </c>
      <c r="B17">
        <f>IF(AND(ISNUMBER(Pattern!$B12),Pattern!$D12&gt;0,Pattern!$B12&lt;='Overhead Calc.'!B$1),Pattern!$G12,"")</f>
        <v>10.100000000000001</v>
      </c>
      <c r="C17">
        <f>IF(AND(ISNUMBER(Pattern!$B12),Pattern!$D12&gt;0,Pattern!$B12&lt;='Overhead Calc.'!C$1),Pattern!$G12,"")</f>
        <v>10.100000000000001</v>
      </c>
      <c r="D17">
        <f>IF(AND(ISNUMBER(Pattern!$B12),Pattern!$D12&gt;0,Pattern!$B12&lt;='Overhead Calc.'!D$1),Pattern!$G12,"")</f>
        <v>10.100000000000001</v>
      </c>
      <c r="E17">
        <f>IF(AND(ISNUMBER(Pattern!$B12),Pattern!$D12&gt;0,Pattern!$B12&lt;='Overhead Calc.'!E$1),Pattern!$G12,"")</f>
        <v>10.100000000000001</v>
      </c>
      <c r="F17">
        <f>IF(AND(ISNUMBER(Pattern!$B12),Pattern!$D12&gt;0,Pattern!$B12&lt;='Overhead Calc.'!F$1),Pattern!$G12,"")</f>
        <v>10.100000000000001</v>
      </c>
      <c r="G17">
        <f>IF(AND(ISNUMBER(Pattern!$B12),Pattern!$D12&gt;0,Pattern!$B12&lt;='Overhead Calc.'!G$1),Pattern!$G12,"")</f>
        <v>10.100000000000001</v>
      </c>
      <c r="H17">
        <f>IF(AND(ISNUMBER(Pattern!$B12),Pattern!$D12&gt;0,Pattern!$B12&lt;='Overhead Calc.'!H$1),Pattern!$G12,"")</f>
        <v>10.100000000000001</v>
      </c>
      <c r="I17">
        <f>IF(AND(ISNUMBER(Pattern!$B12),Pattern!$D12&gt;0,Pattern!$B12&lt;='Overhead Calc.'!I$1),Pattern!$G12,"")</f>
        <v>10.100000000000001</v>
      </c>
      <c r="J17">
        <f>IF(AND(ISNUMBER(Pattern!$B12),Pattern!$D12&gt;0,Pattern!$B12&lt;='Overhead Calc.'!J$1),Pattern!$G12,"")</f>
        <v>10.100000000000001</v>
      </c>
      <c r="K17">
        <f>IF(AND(ISNUMBER(Pattern!$B12),Pattern!$D12&gt;0,Pattern!$B12&lt;='Overhead Calc.'!K$1),Pattern!$G12,"")</f>
        <v>10.100000000000001</v>
      </c>
      <c r="L17">
        <f>IF(AND(ISNUMBER(Pattern!$B12),Pattern!$D12&gt;0,Pattern!$B12&lt;='Overhead Calc.'!L$1),Pattern!$G12,"")</f>
        <v>10.100000000000001</v>
      </c>
      <c r="M17">
        <f>IF(AND(ISNUMBER(Pattern!$B12),Pattern!$D12&gt;0,Pattern!$B12&lt;='Overhead Calc.'!M$1),Pattern!$G12,"")</f>
        <v>10.100000000000001</v>
      </c>
      <c r="N17">
        <f>IF(AND(ISNUMBER(Pattern!$B12),Pattern!$D12&gt;0,Pattern!$B12&lt;='Overhead Calc.'!N$1),Pattern!$G12,"")</f>
        <v>10.100000000000001</v>
      </c>
      <c r="O17">
        <f>IF(AND(ISNUMBER(Pattern!$B12),Pattern!$D12&gt;0,Pattern!$B12&lt;='Overhead Calc.'!O$1),Pattern!$G12,"")</f>
        <v>10.100000000000001</v>
      </c>
      <c r="P17">
        <f>IF(AND(ISNUMBER(Pattern!$B12),Pattern!$D12&gt;0,Pattern!$B12&lt;='Overhead Calc.'!P$1),Pattern!$G12,"")</f>
        <v>10.100000000000001</v>
      </c>
      <c r="Q17">
        <f>IF(AND(ISNUMBER(Pattern!$B12),Pattern!$D12&gt;0,Pattern!$B12&lt;='Overhead Calc.'!Q$1),Pattern!$G12,"")</f>
        <v>10.100000000000001</v>
      </c>
      <c r="R17">
        <f>IF(AND(ISNUMBER(Pattern!$B12),Pattern!$D12&gt;0,Pattern!$B12&lt;='Overhead Calc.'!R$1),Pattern!$G12,"")</f>
        <v>10.100000000000001</v>
      </c>
      <c r="S17">
        <f>IF(AND(ISNUMBER(Pattern!$B12),Pattern!$D12&gt;0,Pattern!$B12&lt;='Overhead Calc.'!S$1),Pattern!$G12,"")</f>
        <v>10.100000000000001</v>
      </c>
      <c r="T17">
        <f>IF(AND(ISNUMBER(Pattern!$B12),Pattern!$D12&gt;0,Pattern!$B12&lt;='Overhead Calc.'!T$1),Pattern!$G12,"")</f>
        <v>10.100000000000001</v>
      </c>
      <c r="U17">
        <f>IF(AND(ISNUMBER(Pattern!$C12),Pattern!$D12&gt;0,Pattern!$C12&lt;='Overhead Calc.'!U$1),Pattern!$G12,"")</f>
        <v>10.100000000000001</v>
      </c>
      <c r="V17">
        <f>IF(AND(ISNUMBER(Pattern!$C12),Pattern!$D12&gt;0,Pattern!$C12&lt;='Overhead Calc.'!V$1),Pattern!$G12,"")</f>
        <v>10.100000000000001</v>
      </c>
      <c r="W17">
        <f>IF(AND(ISNUMBER(Pattern!$C12),Pattern!$D12&gt;0,Pattern!$C12&lt;='Overhead Calc.'!W$1),Pattern!$G12,"")</f>
        <v>10.100000000000001</v>
      </c>
      <c r="X17">
        <f>IF(AND(ISNUMBER(Pattern!$C12),Pattern!$D12&gt;0,Pattern!$C12&lt;='Overhead Calc.'!X$1),Pattern!$G12,"")</f>
        <v>10.100000000000001</v>
      </c>
      <c r="Y17">
        <f>IF(AND(ISNUMBER(Pattern!$C12),Pattern!$D12&gt;0,Pattern!$C12&lt;='Overhead Calc.'!Y$1),Pattern!$G12,"")</f>
        <v>10.100000000000001</v>
      </c>
      <c r="Z17">
        <f>IF(AND(ISNUMBER(Pattern!$C12),Pattern!$D12&gt;0,Pattern!$C12&lt;='Overhead Calc.'!Z$1),Pattern!$G12,"")</f>
        <v>10.100000000000001</v>
      </c>
      <c r="AA17">
        <f>IF(AND(ISNUMBER(Pattern!$C12),Pattern!$D12&gt;0,Pattern!$C12&lt;='Overhead Calc.'!AA$1),Pattern!$G12,"")</f>
        <v>10.100000000000001</v>
      </c>
      <c r="AB17">
        <f>IF(AND(ISNUMBER(Pattern!$C12),Pattern!$D12&gt;0,Pattern!$C12&lt;='Overhead Calc.'!AB$1),Pattern!$G12,"")</f>
        <v>10.100000000000001</v>
      </c>
      <c r="AC17">
        <f>IF(AND(ISNUMBER(Pattern!$C12),Pattern!$D12&gt;0,Pattern!$C12&lt;='Overhead Calc.'!AC$1),Pattern!$G12,"")</f>
        <v>10.100000000000001</v>
      </c>
      <c r="AD17">
        <f>IF(AND(ISNUMBER(Pattern!$C12),Pattern!$D12&gt;0,Pattern!$C12&lt;='Overhead Calc.'!AD$1),Pattern!$G12,"")</f>
        <v>10.100000000000001</v>
      </c>
      <c r="AE17">
        <f>IF(AND(ISNUMBER(Pattern!$C12),Pattern!$D12&gt;0,Pattern!$C12&lt;='Overhead Calc.'!AE$1),Pattern!$G12,"")</f>
        <v>10.100000000000001</v>
      </c>
      <c r="AF17">
        <f>IF(AND(ISNUMBER(Pattern!$C12),Pattern!$D12&gt;0,Pattern!$C12&lt;='Overhead Calc.'!AF$1),Pattern!$G12,"")</f>
        <v>10.100000000000001</v>
      </c>
      <c r="AG17">
        <f>IF(AND(ISNUMBER(Pattern!$C12),Pattern!$D12&gt;0,Pattern!$C12&lt;='Overhead Calc.'!AG$1),Pattern!$G12,"")</f>
        <v>10.100000000000001</v>
      </c>
      <c r="AH17">
        <f>IF(AND(ISNUMBER(Pattern!$C12),Pattern!$D12&gt;0,Pattern!$C12&lt;='Overhead Calc.'!AH$1),Pattern!$G12,"")</f>
        <v>10.100000000000001</v>
      </c>
      <c r="AI17">
        <f>IF(AND(ISNUMBER(Pattern!$C12),Pattern!$D12&gt;0,Pattern!$C12&lt;='Overhead Calc.'!AI$1),Pattern!$G12,"")</f>
        <v>10.100000000000001</v>
      </c>
      <c r="AJ17">
        <f>IF(AND(ISNUMBER(Pattern!$C12),Pattern!$D12&gt;0,Pattern!$C12&lt;='Overhead Calc.'!AJ$1),Pattern!$G12,"")</f>
        <v>10.100000000000001</v>
      </c>
      <c r="AK17">
        <f>IF(AND(ISNUMBER(Pattern!$C12),Pattern!$D12&gt;0,Pattern!$C12&lt;='Overhead Calc.'!AK$1),Pattern!$G12,"")</f>
        <v>10.100000000000001</v>
      </c>
      <c r="AL17">
        <f>IF(AND(ISNUMBER(Pattern!$C12),Pattern!$D12&gt;0,Pattern!$C12&lt;='Overhead Calc.'!AL$1),Pattern!$G12,"")</f>
        <v>10.100000000000001</v>
      </c>
    </row>
    <row r="18" spans="1:38" x14ac:dyDescent="0.2">
      <c r="A18">
        <v>3</v>
      </c>
      <c r="B18">
        <f>IF(AND(ISNUMBER(Pattern!$B13),Pattern!$D13&gt;0,Pattern!$B13&lt;='Overhead Calc.'!B$1),Pattern!$G13,"")</f>
        <v>14.000000000000002</v>
      </c>
      <c r="C18">
        <f>IF(AND(ISNUMBER(Pattern!$B13),Pattern!$D13&gt;0,Pattern!$B13&lt;='Overhead Calc.'!C$1),Pattern!$G13,"")</f>
        <v>14.000000000000002</v>
      </c>
      <c r="D18">
        <f>IF(AND(ISNUMBER(Pattern!$B13),Pattern!$D13&gt;0,Pattern!$B13&lt;='Overhead Calc.'!D$1),Pattern!$G13,"")</f>
        <v>14.000000000000002</v>
      </c>
      <c r="E18">
        <f>IF(AND(ISNUMBER(Pattern!$B13),Pattern!$D13&gt;0,Pattern!$B13&lt;='Overhead Calc.'!E$1),Pattern!$G13,"")</f>
        <v>14.000000000000002</v>
      </c>
      <c r="F18">
        <f>IF(AND(ISNUMBER(Pattern!$B13),Pattern!$D13&gt;0,Pattern!$B13&lt;='Overhead Calc.'!F$1),Pattern!$G13,"")</f>
        <v>14.000000000000002</v>
      </c>
      <c r="G18">
        <f>IF(AND(ISNUMBER(Pattern!$B13),Pattern!$D13&gt;0,Pattern!$B13&lt;='Overhead Calc.'!G$1),Pattern!$G13,"")</f>
        <v>14.000000000000002</v>
      </c>
      <c r="H18">
        <f>IF(AND(ISNUMBER(Pattern!$B13),Pattern!$D13&gt;0,Pattern!$B13&lt;='Overhead Calc.'!H$1),Pattern!$G13,"")</f>
        <v>14.000000000000002</v>
      </c>
      <c r="I18">
        <f>IF(AND(ISNUMBER(Pattern!$B13),Pattern!$D13&gt;0,Pattern!$B13&lt;='Overhead Calc.'!I$1),Pattern!$G13,"")</f>
        <v>14.000000000000002</v>
      </c>
      <c r="J18">
        <f>IF(AND(ISNUMBER(Pattern!$B13),Pattern!$D13&gt;0,Pattern!$B13&lt;='Overhead Calc.'!J$1),Pattern!$G13,"")</f>
        <v>14.000000000000002</v>
      </c>
      <c r="K18">
        <f>IF(AND(ISNUMBER(Pattern!$B13),Pattern!$D13&gt;0,Pattern!$B13&lt;='Overhead Calc.'!K$1),Pattern!$G13,"")</f>
        <v>14.000000000000002</v>
      </c>
      <c r="L18">
        <f>IF(AND(ISNUMBER(Pattern!$B13),Pattern!$D13&gt;0,Pattern!$B13&lt;='Overhead Calc.'!L$1),Pattern!$G13,"")</f>
        <v>14.000000000000002</v>
      </c>
      <c r="M18">
        <f>IF(AND(ISNUMBER(Pattern!$B13),Pattern!$D13&gt;0,Pattern!$B13&lt;='Overhead Calc.'!M$1),Pattern!$G13,"")</f>
        <v>14.000000000000002</v>
      </c>
      <c r="N18">
        <f>IF(AND(ISNUMBER(Pattern!$B13),Pattern!$D13&gt;0,Pattern!$B13&lt;='Overhead Calc.'!N$1),Pattern!$G13,"")</f>
        <v>14.000000000000002</v>
      </c>
      <c r="O18">
        <f>IF(AND(ISNUMBER(Pattern!$B13),Pattern!$D13&gt;0,Pattern!$B13&lt;='Overhead Calc.'!O$1),Pattern!$G13,"")</f>
        <v>14.000000000000002</v>
      </c>
      <c r="P18">
        <f>IF(AND(ISNUMBER(Pattern!$B13),Pattern!$D13&gt;0,Pattern!$B13&lt;='Overhead Calc.'!P$1),Pattern!$G13,"")</f>
        <v>14.000000000000002</v>
      </c>
      <c r="Q18">
        <f>IF(AND(ISNUMBER(Pattern!$B13),Pattern!$D13&gt;0,Pattern!$B13&lt;='Overhead Calc.'!Q$1),Pattern!$G13,"")</f>
        <v>14.000000000000002</v>
      </c>
      <c r="R18">
        <f>IF(AND(ISNUMBER(Pattern!$B13),Pattern!$D13&gt;0,Pattern!$B13&lt;='Overhead Calc.'!R$1),Pattern!$G13,"")</f>
        <v>14.000000000000002</v>
      </c>
      <c r="S18">
        <f>IF(AND(ISNUMBER(Pattern!$B13),Pattern!$D13&gt;0,Pattern!$B13&lt;='Overhead Calc.'!S$1),Pattern!$G13,"")</f>
        <v>14.000000000000002</v>
      </c>
      <c r="T18">
        <f>IF(AND(ISNUMBER(Pattern!$B13),Pattern!$D13&gt;0,Pattern!$B13&lt;='Overhead Calc.'!T$1),Pattern!$G13,"")</f>
        <v>14.000000000000002</v>
      </c>
      <c r="U18">
        <f>IF(AND(ISNUMBER(Pattern!$C13),Pattern!$D13&gt;0,Pattern!$C13&lt;='Overhead Calc.'!U$1),Pattern!$G13,"")</f>
        <v>14.000000000000002</v>
      </c>
      <c r="V18">
        <f>IF(AND(ISNUMBER(Pattern!$C13),Pattern!$D13&gt;0,Pattern!$C13&lt;='Overhead Calc.'!V$1),Pattern!$G13,"")</f>
        <v>14.000000000000002</v>
      </c>
      <c r="W18">
        <f>IF(AND(ISNUMBER(Pattern!$C13),Pattern!$D13&gt;0,Pattern!$C13&lt;='Overhead Calc.'!W$1),Pattern!$G13,"")</f>
        <v>14.000000000000002</v>
      </c>
      <c r="X18">
        <f>IF(AND(ISNUMBER(Pattern!$C13),Pattern!$D13&gt;0,Pattern!$C13&lt;='Overhead Calc.'!X$1),Pattern!$G13,"")</f>
        <v>14.000000000000002</v>
      </c>
      <c r="Y18">
        <f>IF(AND(ISNUMBER(Pattern!$C13),Pattern!$D13&gt;0,Pattern!$C13&lt;='Overhead Calc.'!Y$1),Pattern!$G13,"")</f>
        <v>14.000000000000002</v>
      </c>
      <c r="Z18">
        <f>IF(AND(ISNUMBER(Pattern!$C13),Pattern!$D13&gt;0,Pattern!$C13&lt;='Overhead Calc.'!Z$1),Pattern!$G13,"")</f>
        <v>14.000000000000002</v>
      </c>
      <c r="AA18">
        <f>IF(AND(ISNUMBER(Pattern!$C13),Pattern!$D13&gt;0,Pattern!$C13&lt;='Overhead Calc.'!AA$1),Pattern!$G13,"")</f>
        <v>14.000000000000002</v>
      </c>
      <c r="AB18">
        <f>IF(AND(ISNUMBER(Pattern!$C13),Pattern!$D13&gt;0,Pattern!$C13&lt;='Overhead Calc.'!AB$1),Pattern!$G13,"")</f>
        <v>14.000000000000002</v>
      </c>
      <c r="AC18">
        <f>IF(AND(ISNUMBER(Pattern!$C13),Pattern!$D13&gt;0,Pattern!$C13&lt;='Overhead Calc.'!AC$1),Pattern!$G13,"")</f>
        <v>14.000000000000002</v>
      </c>
      <c r="AD18">
        <f>IF(AND(ISNUMBER(Pattern!$C13),Pattern!$D13&gt;0,Pattern!$C13&lt;='Overhead Calc.'!AD$1),Pattern!$G13,"")</f>
        <v>14.000000000000002</v>
      </c>
      <c r="AE18">
        <f>IF(AND(ISNUMBER(Pattern!$C13),Pattern!$D13&gt;0,Pattern!$C13&lt;='Overhead Calc.'!AE$1),Pattern!$G13,"")</f>
        <v>14.000000000000002</v>
      </c>
      <c r="AF18">
        <f>IF(AND(ISNUMBER(Pattern!$C13),Pattern!$D13&gt;0,Pattern!$C13&lt;='Overhead Calc.'!AF$1),Pattern!$G13,"")</f>
        <v>14.000000000000002</v>
      </c>
      <c r="AG18">
        <f>IF(AND(ISNUMBER(Pattern!$C13),Pattern!$D13&gt;0,Pattern!$C13&lt;='Overhead Calc.'!AG$1),Pattern!$G13,"")</f>
        <v>14.000000000000002</v>
      </c>
      <c r="AH18">
        <f>IF(AND(ISNUMBER(Pattern!$C13),Pattern!$D13&gt;0,Pattern!$C13&lt;='Overhead Calc.'!AH$1),Pattern!$G13,"")</f>
        <v>14.000000000000002</v>
      </c>
      <c r="AI18">
        <f>IF(AND(ISNUMBER(Pattern!$C13),Pattern!$D13&gt;0,Pattern!$C13&lt;='Overhead Calc.'!AI$1),Pattern!$G13,"")</f>
        <v>14.000000000000002</v>
      </c>
      <c r="AJ18">
        <f>IF(AND(ISNUMBER(Pattern!$C13),Pattern!$D13&gt;0,Pattern!$C13&lt;='Overhead Calc.'!AJ$1),Pattern!$G13,"")</f>
        <v>14.000000000000002</v>
      </c>
      <c r="AK18">
        <f>IF(AND(ISNUMBER(Pattern!$C13),Pattern!$D13&gt;0,Pattern!$C13&lt;='Overhead Calc.'!AK$1),Pattern!$G13,"")</f>
        <v>14.000000000000002</v>
      </c>
      <c r="AL18">
        <f>IF(AND(ISNUMBER(Pattern!$C13),Pattern!$D13&gt;0,Pattern!$C13&lt;='Overhead Calc.'!AL$1),Pattern!$G13,"")</f>
        <v>14.000000000000002</v>
      </c>
    </row>
    <row r="19" spans="1:38" x14ac:dyDescent="0.2">
      <c r="A19">
        <v>4</v>
      </c>
      <c r="B19">
        <f>IF(AND(ISNUMBER(Pattern!$B14),Pattern!$D14&gt;0,Pattern!$B14&lt;='Overhead Calc.'!B$1),Pattern!$G14,"")</f>
        <v>16.5</v>
      </c>
      <c r="C19">
        <f>IF(AND(ISNUMBER(Pattern!$B14),Pattern!$D14&gt;0,Pattern!$B14&lt;='Overhead Calc.'!C$1),Pattern!$G14,"")</f>
        <v>16.5</v>
      </c>
      <c r="D19">
        <f>IF(AND(ISNUMBER(Pattern!$B14),Pattern!$D14&gt;0,Pattern!$B14&lt;='Overhead Calc.'!D$1),Pattern!$G14,"")</f>
        <v>16.5</v>
      </c>
      <c r="E19">
        <f>IF(AND(ISNUMBER(Pattern!$B14),Pattern!$D14&gt;0,Pattern!$B14&lt;='Overhead Calc.'!E$1),Pattern!$G14,"")</f>
        <v>16.5</v>
      </c>
      <c r="F19">
        <f>IF(AND(ISNUMBER(Pattern!$B14),Pattern!$D14&gt;0,Pattern!$B14&lt;='Overhead Calc.'!F$1),Pattern!$G14,"")</f>
        <v>16.5</v>
      </c>
      <c r="G19">
        <f>IF(AND(ISNUMBER(Pattern!$B14),Pattern!$D14&gt;0,Pattern!$B14&lt;='Overhead Calc.'!G$1),Pattern!$G14,"")</f>
        <v>16.5</v>
      </c>
      <c r="H19">
        <f>IF(AND(ISNUMBER(Pattern!$B14),Pattern!$D14&gt;0,Pattern!$B14&lt;='Overhead Calc.'!H$1),Pattern!$G14,"")</f>
        <v>16.5</v>
      </c>
      <c r="I19">
        <f>IF(AND(ISNUMBER(Pattern!$B14),Pattern!$D14&gt;0,Pattern!$B14&lt;='Overhead Calc.'!I$1),Pattern!$G14,"")</f>
        <v>16.5</v>
      </c>
      <c r="J19">
        <f>IF(AND(ISNUMBER(Pattern!$B14),Pattern!$D14&gt;0,Pattern!$B14&lt;='Overhead Calc.'!J$1),Pattern!$G14,"")</f>
        <v>16.5</v>
      </c>
      <c r="K19">
        <f>IF(AND(ISNUMBER(Pattern!$B14),Pattern!$D14&gt;0,Pattern!$B14&lt;='Overhead Calc.'!K$1),Pattern!$G14,"")</f>
        <v>16.5</v>
      </c>
      <c r="L19">
        <f>IF(AND(ISNUMBER(Pattern!$B14),Pattern!$D14&gt;0,Pattern!$B14&lt;='Overhead Calc.'!L$1),Pattern!$G14,"")</f>
        <v>16.5</v>
      </c>
      <c r="M19">
        <f>IF(AND(ISNUMBER(Pattern!$B14),Pattern!$D14&gt;0,Pattern!$B14&lt;='Overhead Calc.'!M$1),Pattern!$G14,"")</f>
        <v>16.5</v>
      </c>
      <c r="N19">
        <f>IF(AND(ISNUMBER(Pattern!$B14),Pattern!$D14&gt;0,Pattern!$B14&lt;='Overhead Calc.'!N$1),Pattern!$G14,"")</f>
        <v>16.5</v>
      </c>
      <c r="O19">
        <f>IF(AND(ISNUMBER(Pattern!$B14),Pattern!$D14&gt;0,Pattern!$B14&lt;='Overhead Calc.'!O$1),Pattern!$G14,"")</f>
        <v>16.5</v>
      </c>
      <c r="P19">
        <f>IF(AND(ISNUMBER(Pattern!$B14),Pattern!$D14&gt;0,Pattern!$B14&lt;='Overhead Calc.'!P$1),Pattern!$G14,"")</f>
        <v>16.5</v>
      </c>
      <c r="Q19">
        <f>IF(AND(ISNUMBER(Pattern!$B14),Pattern!$D14&gt;0,Pattern!$B14&lt;='Overhead Calc.'!Q$1),Pattern!$G14,"")</f>
        <v>16.5</v>
      </c>
      <c r="R19">
        <f>IF(AND(ISNUMBER(Pattern!$B14),Pattern!$D14&gt;0,Pattern!$B14&lt;='Overhead Calc.'!R$1),Pattern!$G14,"")</f>
        <v>16.5</v>
      </c>
      <c r="S19">
        <f>IF(AND(ISNUMBER(Pattern!$B14),Pattern!$D14&gt;0,Pattern!$B14&lt;='Overhead Calc.'!S$1),Pattern!$G14,"")</f>
        <v>16.5</v>
      </c>
      <c r="T19">
        <f>IF(AND(ISNUMBER(Pattern!$B14),Pattern!$D14&gt;0,Pattern!$B14&lt;='Overhead Calc.'!T$1),Pattern!$G14,"")</f>
        <v>16.5</v>
      </c>
      <c r="U19">
        <f>IF(AND(ISNUMBER(Pattern!$C14),Pattern!$D14&gt;0,Pattern!$C14&lt;='Overhead Calc.'!U$1),Pattern!$G14,"")</f>
        <v>16.5</v>
      </c>
      <c r="V19">
        <f>IF(AND(ISNUMBER(Pattern!$C14),Pattern!$D14&gt;0,Pattern!$C14&lt;='Overhead Calc.'!V$1),Pattern!$G14,"")</f>
        <v>16.5</v>
      </c>
      <c r="W19">
        <f>IF(AND(ISNUMBER(Pattern!$C14),Pattern!$D14&gt;0,Pattern!$C14&lt;='Overhead Calc.'!W$1),Pattern!$G14,"")</f>
        <v>16.5</v>
      </c>
      <c r="X19">
        <f>IF(AND(ISNUMBER(Pattern!$C14),Pattern!$D14&gt;0,Pattern!$C14&lt;='Overhead Calc.'!X$1),Pattern!$G14,"")</f>
        <v>16.5</v>
      </c>
      <c r="Y19">
        <f>IF(AND(ISNUMBER(Pattern!$C14),Pattern!$D14&gt;0,Pattern!$C14&lt;='Overhead Calc.'!Y$1),Pattern!$G14,"")</f>
        <v>16.5</v>
      </c>
      <c r="Z19">
        <f>IF(AND(ISNUMBER(Pattern!$C14),Pattern!$D14&gt;0,Pattern!$C14&lt;='Overhead Calc.'!Z$1),Pattern!$G14,"")</f>
        <v>16.5</v>
      </c>
      <c r="AA19">
        <f>IF(AND(ISNUMBER(Pattern!$C14),Pattern!$D14&gt;0,Pattern!$C14&lt;='Overhead Calc.'!AA$1),Pattern!$G14,"")</f>
        <v>16.5</v>
      </c>
      <c r="AB19">
        <f>IF(AND(ISNUMBER(Pattern!$C14),Pattern!$D14&gt;0,Pattern!$C14&lt;='Overhead Calc.'!AB$1),Pattern!$G14,"")</f>
        <v>16.5</v>
      </c>
      <c r="AC19">
        <f>IF(AND(ISNUMBER(Pattern!$C14),Pattern!$D14&gt;0,Pattern!$C14&lt;='Overhead Calc.'!AC$1),Pattern!$G14,"")</f>
        <v>16.5</v>
      </c>
      <c r="AD19">
        <f>IF(AND(ISNUMBER(Pattern!$C14),Pattern!$D14&gt;0,Pattern!$C14&lt;='Overhead Calc.'!AD$1),Pattern!$G14,"")</f>
        <v>16.5</v>
      </c>
      <c r="AE19">
        <f>IF(AND(ISNUMBER(Pattern!$C14),Pattern!$D14&gt;0,Pattern!$C14&lt;='Overhead Calc.'!AE$1),Pattern!$G14,"")</f>
        <v>16.5</v>
      </c>
      <c r="AF19">
        <f>IF(AND(ISNUMBER(Pattern!$C14),Pattern!$D14&gt;0,Pattern!$C14&lt;='Overhead Calc.'!AF$1),Pattern!$G14,"")</f>
        <v>16.5</v>
      </c>
      <c r="AG19">
        <f>IF(AND(ISNUMBER(Pattern!$C14),Pattern!$D14&gt;0,Pattern!$C14&lt;='Overhead Calc.'!AG$1),Pattern!$G14,"")</f>
        <v>16.5</v>
      </c>
      <c r="AH19">
        <f>IF(AND(ISNUMBER(Pattern!$C14),Pattern!$D14&gt;0,Pattern!$C14&lt;='Overhead Calc.'!AH$1),Pattern!$G14,"")</f>
        <v>16.5</v>
      </c>
      <c r="AI19">
        <f>IF(AND(ISNUMBER(Pattern!$C14),Pattern!$D14&gt;0,Pattern!$C14&lt;='Overhead Calc.'!AI$1),Pattern!$G14,"")</f>
        <v>16.5</v>
      </c>
      <c r="AJ19">
        <f>IF(AND(ISNUMBER(Pattern!$C14),Pattern!$D14&gt;0,Pattern!$C14&lt;='Overhead Calc.'!AJ$1),Pattern!$G14,"")</f>
        <v>16.5</v>
      </c>
      <c r="AK19">
        <f>IF(AND(ISNUMBER(Pattern!$C14),Pattern!$D14&gt;0,Pattern!$C14&lt;='Overhead Calc.'!AK$1),Pattern!$G14,"")</f>
        <v>16.5</v>
      </c>
      <c r="AL19">
        <f>IF(AND(ISNUMBER(Pattern!$C14),Pattern!$D14&gt;0,Pattern!$C14&lt;='Overhead Calc.'!AL$1),Pattern!$G14,"")</f>
        <v>16.5</v>
      </c>
    </row>
    <row r="20" spans="1:38" x14ac:dyDescent="0.2">
      <c r="A20">
        <v>5</v>
      </c>
      <c r="B20">
        <f>IF(AND(ISNUMBER(Pattern!$B15),Pattern!$D15&gt;0,Pattern!$B15&lt;='Overhead Calc.'!B$1),Pattern!$G15,"")</f>
        <v>19</v>
      </c>
      <c r="C20">
        <f>IF(AND(ISNUMBER(Pattern!$B15),Pattern!$D15&gt;0,Pattern!$B15&lt;='Overhead Calc.'!C$1),Pattern!$G15,"")</f>
        <v>19</v>
      </c>
      <c r="D20">
        <f>IF(AND(ISNUMBER(Pattern!$B15),Pattern!$D15&gt;0,Pattern!$B15&lt;='Overhead Calc.'!D$1),Pattern!$G15,"")</f>
        <v>19</v>
      </c>
      <c r="E20">
        <f>IF(AND(ISNUMBER(Pattern!$B15),Pattern!$D15&gt;0,Pattern!$B15&lt;='Overhead Calc.'!E$1),Pattern!$G15,"")</f>
        <v>19</v>
      </c>
      <c r="F20">
        <f>IF(AND(ISNUMBER(Pattern!$B15),Pattern!$D15&gt;0,Pattern!$B15&lt;='Overhead Calc.'!F$1),Pattern!$G15,"")</f>
        <v>19</v>
      </c>
      <c r="G20">
        <f>IF(AND(ISNUMBER(Pattern!$B15),Pattern!$D15&gt;0,Pattern!$B15&lt;='Overhead Calc.'!G$1),Pattern!$G15,"")</f>
        <v>19</v>
      </c>
      <c r="H20">
        <f>IF(AND(ISNUMBER(Pattern!$B15),Pattern!$D15&gt;0,Pattern!$B15&lt;='Overhead Calc.'!H$1),Pattern!$G15,"")</f>
        <v>19</v>
      </c>
      <c r="I20">
        <f>IF(AND(ISNUMBER(Pattern!$B15),Pattern!$D15&gt;0,Pattern!$B15&lt;='Overhead Calc.'!I$1),Pattern!$G15,"")</f>
        <v>19</v>
      </c>
      <c r="J20">
        <f>IF(AND(ISNUMBER(Pattern!$B15),Pattern!$D15&gt;0,Pattern!$B15&lt;='Overhead Calc.'!J$1),Pattern!$G15,"")</f>
        <v>19</v>
      </c>
      <c r="K20">
        <f>IF(AND(ISNUMBER(Pattern!$B15),Pattern!$D15&gt;0,Pattern!$B15&lt;='Overhead Calc.'!K$1),Pattern!$G15,"")</f>
        <v>19</v>
      </c>
      <c r="L20">
        <f>IF(AND(ISNUMBER(Pattern!$B15),Pattern!$D15&gt;0,Pattern!$B15&lt;='Overhead Calc.'!L$1),Pattern!$G15,"")</f>
        <v>19</v>
      </c>
      <c r="M20">
        <f>IF(AND(ISNUMBER(Pattern!$B15),Pattern!$D15&gt;0,Pattern!$B15&lt;='Overhead Calc.'!M$1),Pattern!$G15,"")</f>
        <v>19</v>
      </c>
      <c r="N20">
        <f>IF(AND(ISNUMBER(Pattern!$B15),Pattern!$D15&gt;0,Pattern!$B15&lt;='Overhead Calc.'!N$1),Pattern!$G15,"")</f>
        <v>19</v>
      </c>
      <c r="O20">
        <f>IF(AND(ISNUMBER(Pattern!$B15),Pattern!$D15&gt;0,Pattern!$B15&lt;='Overhead Calc.'!O$1),Pattern!$G15,"")</f>
        <v>19</v>
      </c>
      <c r="P20">
        <f>IF(AND(ISNUMBER(Pattern!$B15),Pattern!$D15&gt;0,Pattern!$B15&lt;='Overhead Calc.'!P$1),Pattern!$G15,"")</f>
        <v>19</v>
      </c>
      <c r="Q20">
        <f>IF(AND(ISNUMBER(Pattern!$B15),Pattern!$D15&gt;0,Pattern!$B15&lt;='Overhead Calc.'!Q$1),Pattern!$G15,"")</f>
        <v>19</v>
      </c>
      <c r="R20">
        <f>IF(AND(ISNUMBER(Pattern!$B15),Pattern!$D15&gt;0,Pattern!$B15&lt;='Overhead Calc.'!R$1),Pattern!$G15,"")</f>
        <v>19</v>
      </c>
      <c r="S20">
        <f>IF(AND(ISNUMBER(Pattern!$B15),Pattern!$D15&gt;0,Pattern!$B15&lt;='Overhead Calc.'!S$1),Pattern!$G15,"")</f>
        <v>19</v>
      </c>
      <c r="T20">
        <f>IF(AND(ISNUMBER(Pattern!$B15),Pattern!$D15&gt;0,Pattern!$B15&lt;='Overhead Calc.'!T$1),Pattern!$G15,"")</f>
        <v>19</v>
      </c>
      <c r="U20">
        <f>IF(AND(ISNUMBER(Pattern!$C15),Pattern!$D15&gt;0,Pattern!$C15&lt;='Overhead Calc.'!U$1),Pattern!$G15,"")</f>
        <v>19</v>
      </c>
      <c r="V20">
        <f>IF(AND(ISNUMBER(Pattern!$C15),Pattern!$D15&gt;0,Pattern!$C15&lt;='Overhead Calc.'!V$1),Pattern!$G15,"")</f>
        <v>19</v>
      </c>
      <c r="W20">
        <f>IF(AND(ISNUMBER(Pattern!$C15),Pattern!$D15&gt;0,Pattern!$C15&lt;='Overhead Calc.'!W$1),Pattern!$G15,"")</f>
        <v>19</v>
      </c>
      <c r="X20">
        <f>IF(AND(ISNUMBER(Pattern!$C15),Pattern!$D15&gt;0,Pattern!$C15&lt;='Overhead Calc.'!X$1),Pattern!$G15,"")</f>
        <v>19</v>
      </c>
      <c r="Y20">
        <f>IF(AND(ISNUMBER(Pattern!$C15),Pattern!$D15&gt;0,Pattern!$C15&lt;='Overhead Calc.'!Y$1),Pattern!$G15,"")</f>
        <v>19</v>
      </c>
      <c r="Z20">
        <f>IF(AND(ISNUMBER(Pattern!$C15),Pattern!$D15&gt;0,Pattern!$C15&lt;='Overhead Calc.'!Z$1),Pattern!$G15,"")</f>
        <v>19</v>
      </c>
      <c r="AA20">
        <f>IF(AND(ISNUMBER(Pattern!$C15),Pattern!$D15&gt;0,Pattern!$C15&lt;='Overhead Calc.'!AA$1),Pattern!$G15,"")</f>
        <v>19</v>
      </c>
      <c r="AB20">
        <f>IF(AND(ISNUMBER(Pattern!$C15),Pattern!$D15&gt;0,Pattern!$C15&lt;='Overhead Calc.'!AB$1),Pattern!$G15,"")</f>
        <v>19</v>
      </c>
      <c r="AC20">
        <f>IF(AND(ISNUMBER(Pattern!$C15),Pattern!$D15&gt;0,Pattern!$C15&lt;='Overhead Calc.'!AC$1),Pattern!$G15,"")</f>
        <v>19</v>
      </c>
      <c r="AD20">
        <f>IF(AND(ISNUMBER(Pattern!$C15),Pattern!$D15&gt;0,Pattern!$C15&lt;='Overhead Calc.'!AD$1),Pattern!$G15,"")</f>
        <v>19</v>
      </c>
      <c r="AE20">
        <f>IF(AND(ISNUMBER(Pattern!$C15),Pattern!$D15&gt;0,Pattern!$C15&lt;='Overhead Calc.'!AE$1),Pattern!$G15,"")</f>
        <v>19</v>
      </c>
      <c r="AF20">
        <f>IF(AND(ISNUMBER(Pattern!$C15),Pattern!$D15&gt;0,Pattern!$C15&lt;='Overhead Calc.'!AF$1),Pattern!$G15,"")</f>
        <v>19</v>
      </c>
      <c r="AG20">
        <f>IF(AND(ISNUMBER(Pattern!$C15),Pattern!$D15&gt;0,Pattern!$C15&lt;='Overhead Calc.'!AG$1),Pattern!$G15,"")</f>
        <v>19</v>
      </c>
      <c r="AH20">
        <f>IF(AND(ISNUMBER(Pattern!$C15),Pattern!$D15&gt;0,Pattern!$C15&lt;='Overhead Calc.'!AH$1),Pattern!$G15,"")</f>
        <v>19</v>
      </c>
      <c r="AI20">
        <f>IF(AND(ISNUMBER(Pattern!$C15),Pattern!$D15&gt;0,Pattern!$C15&lt;='Overhead Calc.'!AI$1),Pattern!$G15,"")</f>
        <v>19</v>
      </c>
      <c r="AJ20">
        <f>IF(AND(ISNUMBER(Pattern!$C15),Pattern!$D15&gt;0,Pattern!$C15&lt;='Overhead Calc.'!AJ$1),Pattern!$G15,"")</f>
        <v>19</v>
      </c>
      <c r="AK20">
        <f>IF(AND(ISNUMBER(Pattern!$C15),Pattern!$D15&gt;0,Pattern!$C15&lt;='Overhead Calc.'!AK$1),Pattern!$G15,"")</f>
        <v>19</v>
      </c>
      <c r="AL20">
        <f>IF(AND(ISNUMBER(Pattern!$C15),Pattern!$D15&gt;0,Pattern!$C15&lt;='Overhead Calc.'!AL$1),Pattern!$G15,"")</f>
        <v>19</v>
      </c>
    </row>
    <row r="21" spans="1:38" x14ac:dyDescent="0.2">
      <c r="A21">
        <v>6</v>
      </c>
      <c r="B21">
        <f>IF(AND(ISNUMBER(Pattern!$B16),Pattern!$D16&gt;0,Pattern!$B16&lt;='Overhead Calc.'!B$1),Pattern!$G16,"")</f>
        <v>21.5</v>
      </c>
      <c r="C21">
        <f>IF(AND(ISNUMBER(Pattern!$B16),Pattern!$D16&gt;0,Pattern!$B16&lt;='Overhead Calc.'!C$1),Pattern!$G16,"")</f>
        <v>21.5</v>
      </c>
      <c r="D21">
        <f>IF(AND(ISNUMBER(Pattern!$B16),Pattern!$D16&gt;0,Pattern!$B16&lt;='Overhead Calc.'!D$1),Pattern!$G16,"")</f>
        <v>21.5</v>
      </c>
      <c r="E21">
        <f>IF(AND(ISNUMBER(Pattern!$B16),Pattern!$D16&gt;0,Pattern!$B16&lt;='Overhead Calc.'!E$1),Pattern!$G16,"")</f>
        <v>21.5</v>
      </c>
      <c r="F21">
        <f>IF(AND(ISNUMBER(Pattern!$B16),Pattern!$D16&gt;0,Pattern!$B16&lt;='Overhead Calc.'!F$1),Pattern!$G16,"")</f>
        <v>21.5</v>
      </c>
      <c r="G21">
        <f>IF(AND(ISNUMBER(Pattern!$B16),Pattern!$D16&gt;0,Pattern!$B16&lt;='Overhead Calc.'!G$1),Pattern!$G16,"")</f>
        <v>21.5</v>
      </c>
      <c r="H21">
        <f>IF(AND(ISNUMBER(Pattern!$B16),Pattern!$D16&gt;0,Pattern!$B16&lt;='Overhead Calc.'!H$1),Pattern!$G16,"")</f>
        <v>21.5</v>
      </c>
      <c r="I21">
        <f>IF(AND(ISNUMBER(Pattern!$B16),Pattern!$D16&gt;0,Pattern!$B16&lt;='Overhead Calc.'!I$1),Pattern!$G16,"")</f>
        <v>21.5</v>
      </c>
      <c r="J21">
        <f>IF(AND(ISNUMBER(Pattern!$B16),Pattern!$D16&gt;0,Pattern!$B16&lt;='Overhead Calc.'!J$1),Pattern!$G16,"")</f>
        <v>21.5</v>
      </c>
      <c r="K21">
        <f>IF(AND(ISNUMBER(Pattern!$B16),Pattern!$D16&gt;0,Pattern!$B16&lt;='Overhead Calc.'!K$1),Pattern!$G16,"")</f>
        <v>21.5</v>
      </c>
      <c r="L21">
        <f>IF(AND(ISNUMBER(Pattern!$B16),Pattern!$D16&gt;0,Pattern!$B16&lt;='Overhead Calc.'!L$1),Pattern!$G16,"")</f>
        <v>21.5</v>
      </c>
      <c r="M21">
        <f>IF(AND(ISNUMBER(Pattern!$B16),Pattern!$D16&gt;0,Pattern!$B16&lt;='Overhead Calc.'!M$1),Pattern!$G16,"")</f>
        <v>21.5</v>
      </c>
      <c r="N21">
        <f>IF(AND(ISNUMBER(Pattern!$B16),Pattern!$D16&gt;0,Pattern!$B16&lt;='Overhead Calc.'!N$1),Pattern!$G16,"")</f>
        <v>21.5</v>
      </c>
      <c r="O21">
        <f>IF(AND(ISNUMBER(Pattern!$B16),Pattern!$D16&gt;0,Pattern!$B16&lt;='Overhead Calc.'!O$1),Pattern!$G16,"")</f>
        <v>21.5</v>
      </c>
      <c r="P21">
        <f>IF(AND(ISNUMBER(Pattern!$B16),Pattern!$D16&gt;0,Pattern!$B16&lt;='Overhead Calc.'!P$1),Pattern!$G16,"")</f>
        <v>21.5</v>
      </c>
      <c r="Q21">
        <f>IF(AND(ISNUMBER(Pattern!$B16),Pattern!$D16&gt;0,Pattern!$B16&lt;='Overhead Calc.'!Q$1),Pattern!$G16,"")</f>
        <v>21.5</v>
      </c>
      <c r="R21">
        <f>IF(AND(ISNUMBER(Pattern!$B16),Pattern!$D16&gt;0,Pattern!$B16&lt;='Overhead Calc.'!R$1),Pattern!$G16,"")</f>
        <v>21.5</v>
      </c>
      <c r="S21">
        <f>IF(AND(ISNUMBER(Pattern!$B16),Pattern!$D16&gt;0,Pattern!$B16&lt;='Overhead Calc.'!S$1),Pattern!$G16,"")</f>
        <v>21.5</v>
      </c>
      <c r="T21">
        <f>IF(AND(ISNUMBER(Pattern!$B16),Pattern!$D16&gt;0,Pattern!$B16&lt;='Overhead Calc.'!T$1),Pattern!$G16,"")</f>
        <v>21.5</v>
      </c>
      <c r="U21">
        <f>IF(AND(ISNUMBER(Pattern!$C16),Pattern!$D16&gt;0,Pattern!$C16&lt;='Overhead Calc.'!U$1),Pattern!$G16,"")</f>
        <v>21.5</v>
      </c>
      <c r="V21">
        <f>IF(AND(ISNUMBER(Pattern!$C16),Pattern!$D16&gt;0,Pattern!$C16&lt;='Overhead Calc.'!V$1),Pattern!$G16,"")</f>
        <v>21.5</v>
      </c>
      <c r="W21">
        <f>IF(AND(ISNUMBER(Pattern!$C16),Pattern!$D16&gt;0,Pattern!$C16&lt;='Overhead Calc.'!W$1),Pattern!$G16,"")</f>
        <v>21.5</v>
      </c>
      <c r="X21">
        <f>IF(AND(ISNUMBER(Pattern!$C16),Pattern!$D16&gt;0,Pattern!$C16&lt;='Overhead Calc.'!X$1),Pattern!$G16,"")</f>
        <v>21.5</v>
      </c>
      <c r="Y21">
        <f>IF(AND(ISNUMBER(Pattern!$C16),Pattern!$D16&gt;0,Pattern!$C16&lt;='Overhead Calc.'!Y$1),Pattern!$G16,"")</f>
        <v>21.5</v>
      </c>
      <c r="Z21">
        <f>IF(AND(ISNUMBER(Pattern!$C16),Pattern!$D16&gt;0,Pattern!$C16&lt;='Overhead Calc.'!Z$1),Pattern!$G16,"")</f>
        <v>21.5</v>
      </c>
      <c r="AA21">
        <f>IF(AND(ISNUMBER(Pattern!$C16),Pattern!$D16&gt;0,Pattern!$C16&lt;='Overhead Calc.'!AA$1),Pattern!$G16,"")</f>
        <v>21.5</v>
      </c>
      <c r="AB21">
        <f>IF(AND(ISNUMBER(Pattern!$C16),Pattern!$D16&gt;0,Pattern!$C16&lt;='Overhead Calc.'!AB$1),Pattern!$G16,"")</f>
        <v>21.5</v>
      </c>
      <c r="AC21">
        <f>IF(AND(ISNUMBER(Pattern!$C16),Pattern!$D16&gt;0,Pattern!$C16&lt;='Overhead Calc.'!AC$1),Pattern!$G16,"")</f>
        <v>21.5</v>
      </c>
      <c r="AD21">
        <f>IF(AND(ISNUMBER(Pattern!$C16),Pattern!$D16&gt;0,Pattern!$C16&lt;='Overhead Calc.'!AD$1),Pattern!$G16,"")</f>
        <v>21.5</v>
      </c>
      <c r="AE21">
        <f>IF(AND(ISNUMBER(Pattern!$C16),Pattern!$D16&gt;0,Pattern!$C16&lt;='Overhead Calc.'!AE$1),Pattern!$G16,"")</f>
        <v>21.5</v>
      </c>
      <c r="AF21">
        <f>IF(AND(ISNUMBER(Pattern!$C16),Pattern!$D16&gt;0,Pattern!$C16&lt;='Overhead Calc.'!AF$1),Pattern!$G16,"")</f>
        <v>21.5</v>
      </c>
      <c r="AG21">
        <f>IF(AND(ISNUMBER(Pattern!$C16),Pattern!$D16&gt;0,Pattern!$C16&lt;='Overhead Calc.'!AG$1),Pattern!$G16,"")</f>
        <v>21.5</v>
      </c>
      <c r="AH21">
        <f>IF(AND(ISNUMBER(Pattern!$C16),Pattern!$D16&gt;0,Pattern!$C16&lt;='Overhead Calc.'!AH$1),Pattern!$G16,"")</f>
        <v>21.5</v>
      </c>
      <c r="AI21">
        <f>IF(AND(ISNUMBER(Pattern!$C16),Pattern!$D16&gt;0,Pattern!$C16&lt;='Overhead Calc.'!AI$1),Pattern!$G16,"")</f>
        <v>21.5</v>
      </c>
      <c r="AJ21">
        <f>IF(AND(ISNUMBER(Pattern!$C16),Pattern!$D16&gt;0,Pattern!$C16&lt;='Overhead Calc.'!AJ$1),Pattern!$G16,"")</f>
        <v>21.5</v>
      </c>
      <c r="AK21">
        <f>IF(AND(ISNUMBER(Pattern!$C16),Pattern!$D16&gt;0,Pattern!$C16&lt;='Overhead Calc.'!AK$1),Pattern!$G16,"")</f>
        <v>21.5</v>
      </c>
      <c r="AL21">
        <f>IF(AND(ISNUMBER(Pattern!$C16),Pattern!$D16&gt;0,Pattern!$C16&lt;='Overhead Calc.'!AL$1),Pattern!$G16,"")</f>
        <v>21.5</v>
      </c>
    </row>
    <row r="22" spans="1:38" x14ac:dyDescent="0.2">
      <c r="A22">
        <v>7</v>
      </c>
      <c r="B22" t="str">
        <f>IF(AND(ISNUMBER(Pattern!$B17),Pattern!$D17&gt;0,Pattern!$B17&lt;='Overhead Calc.'!B$1),Pattern!$G17,"")</f>
        <v/>
      </c>
      <c r="C22" t="str">
        <f>IF(AND(ISNUMBER(Pattern!$B17),Pattern!$D17&gt;0,Pattern!$B17&lt;='Overhead Calc.'!C$1),Pattern!$G17,"")</f>
        <v/>
      </c>
      <c r="D22" t="str">
        <f>IF(AND(ISNUMBER(Pattern!$B17),Pattern!$D17&gt;0,Pattern!$B17&lt;='Overhead Calc.'!D$1),Pattern!$G17,"")</f>
        <v/>
      </c>
      <c r="E22" t="str">
        <f>IF(AND(ISNUMBER(Pattern!$B17),Pattern!$D17&gt;0,Pattern!$B17&lt;='Overhead Calc.'!E$1),Pattern!$G17,"")</f>
        <v/>
      </c>
      <c r="F22">
        <f>IF(AND(ISNUMBER(Pattern!$B17),Pattern!$D17&gt;0,Pattern!$B17&lt;='Overhead Calc.'!F$1),Pattern!$G17,"")</f>
        <v>24</v>
      </c>
      <c r="G22">
        <f>IF(AND(ISNUMBER(Pattern!$B17),Pattern!$D17&gt;0,Pattern!$B17&lt;='Overhead Calc.'!G$1),Pattern!$G17,"")</f>
        <v>24</v>
      </c>
      <c r="H22">
        <f>IF(AND(ISNUMBER(Pattern!$B17),Pattern!$D17&gt;0,Pattern!$B17&lt;='Overhead Calc.'!H$1),Pattern!$G17,"")</f>
        <v>24</v>
      </c>
      <c r="I22">
        <f>IF(AND(ISNUMBER(Pattern!$B17),Pattern!$D17&gt;0,Pattern!$B17&lt;='Overhead Calc.'!I$1),Pattern!$G17,"")</f>
        <v>24</v>
      </c>
      <c r="J22">
        <f>IF(AND(ISNUMBER(Pattern!$B17),Pattern!$D17&gt;0,Pattern!$B17&lt;='Overhead Calc.'!J$1),Pattern!$G17,"")</f>
        <v>24</v>
      </c>
      <c r="K22">
        <f>IF(AND(ISNUMBER(Pattern!$B17),Pattern!$D17&gt;0,Pattern!$B17&lt;='Overhead Calc.'!K$1),Pattern!$G17,"")</f>
        <v>24</v>
      </c>
      <c r="L22">
        <f>IF(AND(ISNUMBER(Pattern!$B17),Pattern!$D17&gt;0,Pattern!$B17&lt;='Overhead Calc.'!L$1),Pattern!$G17,"")</f>
        <v>24</v>
      </c>
      <c r="M22">
        <f>IF(AND(ISNUMBER(Pattern!$B17),Pattern!$D17&gt;0,Pattern!$B17&lt;='Overhead Calc.'!M$1),Pattern!$G17,"")</f>
        <v>24</v>
      </c>
      <c r="N22">
        <f>IF(AND(ISNUMBER(Pattern!$B17),Pattern!$D17&gt;0,Pattern!$B17&lt;='Overhead Calc.'!N$1),Pattern!$G17,"")</f>
        <v>24</v>
      </c>
      <c r="O22">
        <f>IF(AND(ISNUMBER(Pattern!$B17),Pattern!$D17&gt;0,Pattern!$B17&lt;='Overhead Calc.'!O$1),Pattern!$G17,"")</f>
        <v>24</v>
      </c>
      <c r="P22">
        <f>IF(AND(ISNUMBER(Pattern!$B17),Pattern!$D17&gt;0,Pattern!$B17&lt;='Overhead Calc.'!P$1),Pattern!$G17,"")</f>
        <v>24</v>
      </c>
      <c r="Q22">
        <f>IF(AND(ISNUMBER(Pattern!$B17),Pattern!$D17&gt;0,Pattern!$B17&lt;='Overhead Calc.'!Q$1),Pattern!$G17,"")</f>
        <v>24</v>
      </c>
      <c r="R22">
        <f>IF(AND(ISNUMBER(Pattern!$B17),Pattern!$D17&gt;0,Pattern!$B17&lt;='Overhead Calc.'!R$1),Pattern!$G17,"")</f>
        <v>24</v>
      </c>
      <c r="S22">
        <f>IF(AND(ISNUMBER(Pattern!$B17),Pattern!$D17&gt;0,Pattern!$B17&lt;='Overhead Calc.'!S$1),Pattern!$G17,"")</f>
        <v>24</v>
      </c>
      <c r="T22">
        <f>IF(AND(ISNUMBER(Pattern!$B17),Pattern!$D17&gt;0,Pattern!$B17&lt;='Overhead Calc.'!T$1),Pattern!$G17,"")</f>
        <v>24</v>
      </c>
      <c r="U22">
        <f>IF(AND(ISNUMBER(Pattern!$C17),Pattern!$D17&gt;0,Pattern!$C17&lt;='Overhead Calc.'!U$1),Pattern!$G17,"")</f>
        <v>24</v>
      </c>
      <c r="V22">
        <f>IF(AND(ISNUMBER(Pattern!$C17),Pattern!$D17&gt;0,Pattern!$C17&lt;='Overhead Calc.'!V$1),Pattern!$G17,"")</f>
        <v>24</v>
      </c>
      <c r="W22">
        <f>IF(AND(ISNUMBER(Pattern!$C17),Pattern!$D17&gt;0,Pattern!$C17&lt;='Overhead Calc.'!W$1),Pattern!$G17,"")</f>
        <v>24</v>
      </c>
      <c r="X22">
        <f>IF(AND(ISNUMBER(Pattern!$C17),Pattern!$D17&gt;0,Pattern!$C17&lt;='Overhead Calc.'!X$1),Pattern!$G17,"")</f>
        <v>24</v>
      </c>
      <c r="Y22">
        <f>IF(AND(ISNUMBER(Pattern!$C17),Pattern!$D17&gt;0,Pattern!$C17&lt;='Overhead Calc.'!Y$1),Pattern!$G17,"")</f>
        <v>24</v>
      </c>
      <c r="Z22">
        <f>IF(AND(ISNUMBER(Pattern!$C17),Pattern!$D17&gt;0,Pattern!$C17&lt;='Overhead Calc.'!Z$1),Pattern!$G17,"")</f>
        <v>24</v>
      </c>
      <c r="AA22">
        <f>IF(AND(ISNUMBER(Pattern!$C17),Pattern!$D17&gt;0,Pattern!$C17&lt;='Overhead Calc.'!AA$1),Pattern!$G17,"")</f>
        <v>24</v>
      </c>
      <c r="AB22">
        <f>IF(AND(ISNUMBER(Pattern!$C17),Pattern!$D17&gt;0,Pattern!$C17&lt;='Overhead Calc.'!AB$1),Pattern!$G17,"")</f>
        <v>24</v>
      </c>
      <c r="AC22">
        <f>IF(AND(ISNUMBER(Pattern!$C17),Pattern!$D17&gt;0,Pattern!$C17&lt;='Overhead Calc.'!AC$1),Pattern!$G17,"")</f>
        <v>24</v>
      </c>
      <c r="AD22">
        <f>IF(AND(ISNUMBER(Pattern!$C17),Pattern!$D17&gt;0,Pattern!$C17&lt;='Overhead Calc.'!AD$1),Pattern!$G17,"")</f>
        <v>24</v>
      </c>
      <c r="AE22">
        <f>IF(AND(ISNUMBER(Pattern!$C17),Pattern!$D17&gt;0,Pattern!$C17&lt;='Overhead Calc.'!AE$1),Pattern!$G17,"")</f>
        <v>24</v>
      </c>
      <c r="AF22">
        <f>IF(AND(ISNUMBER(Pattern!$C17),Pattern!$D17&gt;0,Pattern!$C17&lt;='Overhead Calc.'!AF$1),Pattern!$G17,"")</f>
        <v>24</v>
      </c>
      <c r="AG22">
        <f>IF(AND(ISNUMBER(Pattern!$C17),Pattern!$D17&gt;0,Pattern!$C17&lt;='Overhead Calc.'!AG$1),Pattern!$G17,"")</f>
        <v>24</v>
      </c>
      <c r="AH22">
        <f>IF(AND(ISNUMBER(Pattern!$C17),Pattern!$D17&gt;0,Pattern!$C17&lt;='Overhead Calc.'!AH$1),Pattern!$G17,"")</f>
        <v>24</v>
      </c>
      <c r="AI22" t="str">
        <f>IF(AND(ISNUMBER(Pattern!$C17),Pattern!$D17&gt;0,Pattern!$C17&lt;='Overhead Calc.'!AI$1),Pattern!$G17,"")</f>
        <v/>
      </c>
      <c r="AJ22" t="str">
        <f>IF(AND(ISNUMBER(Pattern!$C17),Pattern!$D17&gt;0,Pattern!$C17&lt;='Overhead Calc.'!AJ$1),Pattern!$G17,"")</f>
        <v/>
      </c>
      <c r="AK22" t="str">
        <f>IF(AND(ISNUMBER(Pattern!$C17),Pattern!$D17&gt;0,Pattern!$C17&lt;='Overhead Calc.'!AK$1),Pattern!$G17,"")</f>
        <v/>
      </c>
      <c r="AL22" t="str">
        <f>IF(AND(ISNUMBER(Pattern!$C17),Pattern!$D17&gt;0,Pattern!$C17&lt;='Overhead Calc.'!AL$1),Pattern!$G17,"")</f>
        <v/>
      </c>
    </row>
    <row r="23" spans="1:38" x14ac:dyDescent="0.2">
      <c r="A23">
        <v>8</v>
      </c>
      <c r="B23" t="str">
        <f>IF(AND(ISNUMBER(Pattern!$B18),Pattern!$D18&gt;0,Pattern!$B18&lt;='Overhead Calc.'!B$1),Pattern!$G18,"")</f>
        <v/>
      </c>
      <c r="C23" t="str">
        <f>IF(AND(ISNUMBER(Pattern!$B18),Pattern!$D18&gt;0,Pattern!$B18&lt;='Overhead Calc.'!C$1),Pattern!$G18,"")</f>
        <v/>
      </c>
      <c r="D23" t="str">
        <f>IF(AND(ISNUMBER(Pattern!$B18),Pattern!$D18&gt;0,Pattern!$B18&lt;='Overhead Calc.'!D$1),Pattern!$G18,"")</f>
        <v/>
      </c>
      <c r="E23" t="str">
        <f>IF(AND(ISNUMBER(Pattern!$B18),Pattern!$D18&gt;0,Pattern!$B18&lt;='Overhead Calc.'!E$1),Pattern!$G18,"")</f>
        <v/>
      </c>
      <c r="F23" t="str">
        <f>IF(AND(ISNUMBER(Pattern!$B18),Pattern!$D18&gt;0,Pattern!$B18&lt;='Overhead Calc.'!F$1),Pattern!$G18,"")</f>
        <v/>
      </c>
      <c r="G23" t="str">
        <f>IF(AND(ISNUMBER(Pattern!$B18),Pattern!$D18&gt;0,Pattern!$B18&lt;='Overhead Calc.'!G$1),Pattern!$G18,"")</f>
        <v/>
      </c>
      <c r="H23" t="str">
        <f>IF(AND(ISNUMBER(Pattern!$B18),Pattern!$D18&gt;0,Pattern!$B18&lt;='Overhead Calc.'!H$1),Pattern!$G18,"")</f>
        <v/>
      </c>
      <c r="I23" t="str">
        <f>IF(AND(ISNUMBER(Pattern!$B18),Pattern!$D18&gt;0,Pattern!$B18&lt;='Overhead Calc.'!I$1),Pattern!$G18,"")</f>
        <v/>
      </c>
      <c r="J23" t="str">
        <f>IF(AND(ISNUMBER(Pattern!$B18),Pattern!$D18&gt;0,Pattern!$B18&lt;='Overhead Calc.'!J$1),Pattern!$G18,"")</f>
        <v/>
      </c>
      <c r="K23" t="str">
        <f>IF(AND(ISNUMBER(Pattern!$B18),Pattern!$D18&gt;0,Pattern!$B18&lt;='Overhead Calc.'!K$1),Pattern!$G18,"")</f>
        <v/>
      </c>
      <c r="L23" t="str">
        <f>IF(AND(ISNUMBER(Pattern!$B18),Pattern!$D18&gt;0,Pattern!$B18&lt;='Overhead Calc.'!L$1),Pattern!$G18,"")</f>
        <v/>
      </c>
      <c r="M23" t="str">
        <f>IF(AND(ISNUMBER(Pattern!$B18),Pattern!$D18&gt;0,Pattern!$B18&lt;='Overhead Calc.'!M$1),Pattern!$G18,"")</f>
        <v/>
      </c>
      <c r="N23" t="str">
        <f>IF(AND(ISNUMBER(Pattern!$B18),Pattern!$D18&gt;0,Pattern!$B18&lt;='Overhead Calc.'!N$1),Pattern!$G18,"")</f>
        <v/>
      </c>
      <c r="O23" t="str">
        <f>IF(AND(ISNUMBER(Pattern!$B18),Pattern!$D18&gt;0,Pattern!$B18&lt;='Overhead Calc.'!O$1),Pattern!$G18,"")</f>
        <v/>
      </c>
      <c r="P23">
        <f>IF(AND(ISNUMBER(Pattern!$B18),Pattern!$D18&gt;0,Pattern!$B18&lt;='Overhead Calc.'!P$1),Pattern!$G18,"")</f>
        <v>29.1</v>
      </c>
      <c r="Q23">
        <f>IF(AND(ISNUMBER(Pattern!$B18),Pattern!$D18&gt;0,Pattern!$B18&lt;='Overhead Calc.'!Q$1),Pattern!$G18,"")</f>
        <v>29.1</v>
      </c>
      <c r="R23">
        <f>IF(AND(ISNUMBER(Pattern!$B18),Pattern!$D18&gt;0,Pattern!$B18&lt;='Overhead Calc.'!R$1),Pattern!$G18,"")</f>
        <v>29.1</v>
      </c>
      <c r="S23">
        <f>IF(AND(ISNUMBER(Pattern!$B18),Pattern!$D18&gt;0,Pattern!$B18&lt;='Overhead Calc.'!S$1),Pattern!$G18,"")</f>
        <v>29.1</v>
      </c>
      <c r="T23">
        <f>IF(AND(ISNUMBER(Pattern!$B18),Pattern!$D18&gt;0,Pattern!$B18&lt;='Overhead Calc.'!T$1),Pattern!$G18,"")</f>
        <v>29.1</v>
      </c>
      <c r="U23">
        <f>IF(AND(ISNUMBER(Pattern!$C18),Pattern!$D18&gt;0,Pattern!$C18&lt;='Overhead Calc.'!U$1),Pattern!$G18,"")</f>
        <v>29.1</v>
      </c>
      <c r="V23">
        <f>IF(AND(ISNUMBER(Pattern!$C18),Pattern!$D18&gt;0,Pattern!$C18&lt;='Overhead Calc.'!V$1),Pattern!$G18,"")</f>
        <v>29.1</v>
      </c>
      <c r="W23">
        <f>IF(AND(ISNUMBER(Pattern!$C18),Pattern!$D18&gt;0,Pattern!$C18&lt;='Overhead Calc.'!W$1),Pattern!$G18,"")</f>
        <v>29.1</v>
      </c>
      <c r="X23">
        <f>IF(AND(ISNUMBER(Pattern!$C18),Pattern!$D18&gt;0,Pattern!$C18&lt;='Overhead Calc.'!X$1),Pattern!$G18,"")</f>
        <v>29.1</v>
      </c>
      <c r="Y23" t="str">
        <f>IF(AND(ISNUMBER(Pattern!$C18),Pattern!$D18&gt;0,Pattern!$C18&lt;='Overhead Calc.'!Y$1),Pattern!$G18,"")</f>
        <v/>
      </c>
      <c r="Z23" t="str">
        <f>IF(AND(ISNUMBER(Pattern!$C18),Pattern!$D18&gt;0,Pattern!$C18&lt;='Overhead Calc.'!Z$1),Pattern!$G18,"")</f>
        <v/>
      </c>
      <c r="AA23" t="str">
        <f>IF(AND(ISNUMBER(Pattern!$C18),Pattern!$D18&gt;0,Pattern!$C18&lt;='Overhead Calc.'!AA$1),Pattern!$G18,"")</f>
        <v/>
      </c>
      <c r="AB23" t="str">
        <f>IF(AND(ISNUMBER(Pattern!$C18),Pattern!$D18&gt;0,Pattern!$C18&lt;='Overhead Calc.'!AB$1),Pattern!$G18,"")</f>
        <v/>
      </c>
      <c r="AC23" t="str">
        <f>IF(AND(ISNUMBER(Pattern!$C18),Pattern!$D18&gt;0,Pattern!$C18&lt;='Overhead Calc.'!AC$1),Pattern!$G18,"")</f>
        <v/>
      </c>
      <c r="AD23" t="str">
        <f>IF(AND(ISNUMBER(Pattern!$C18),Pattern!$D18&gt;0,Pattern!$C18&lt;='Overhead Calc.'!AD$1),Pattern!$G18,"")</f>
        <v/>
      </c>
      <c r="AE23" t="str">
        <f>IF(AND(ISNUMBER(Pattern!$C18),Pattern!$D18&gt;0,Pattern!$C18&lt;='Overhead Calc.'!AE$1),Pattern!$G18,"")</f>
        <v/>
      </c>
      <c r="AF23" t="str">
        <f>IF(AND(ISNUMBER(Pattern!$C18),Pattern!$D18&gt;0,Pattern!$C18&lt;='Overhead Calc.'!AF$1),Pattern!$G18,"")</f>
        <v/>
      </c>
      <c r="AG23" t="str">
        <f>IF(AND(ISNUMBER(Pattern!$C18),Pattern!$D18&gt;0,Pattern!$C18&lt;='Overhead Calc.'!AG$1),Pattern!$G18,"")</f>
        <v/>
      </c>
      <c r="AH23" t="str">
        <f>IF(AND(ISNUMBER(Pattern!$C18),Pattern!$D18&gt;0,Pattern!$C18&lt;='Overhead Calc.'!AH$1),Pattern!$G18,"")</f>
        <v/>
      </c>
      <c r="AI23" t="str">
        <f>IF(AND(ISNUMBER(Pattern!$C18),Pattern!$D18&gt;0,Pattern!$C18&lt;='Overhead Calc.'!AI$1),Pattern!$G18,"")</f>
        <v/>
      </c>
      <c r="AJ23" t="str">
        <f>IF(AND(ISNUMBER(Pattern!$C18),Pattern!$D18&gt;0,Pattern!$C18&lt;='Overhead Calc.'!AJ$1),Pattern!$G18,"")</f>
        <v/>
      </c>
      <c r="AK23" t="str">
        <f>IF(AND(ISNUMBER(Pattern!$C18),Pattern!$D18&gt;0,Pattern!$C18&lt;='Overhead Calc.'!AK$1),Pattern!$G18,"")</f>
        <v/>
      </c>
      <c r="AL23" t="str">
        <f>IF(AND(ISNUMBER(Pattern!$C18),Pattern!$D18&gt;0,Pattern!$C18&lt;='Overhead Calc.'!AL$1),Pattern!$G18,"")</f>
        <v/>
      </c>
    </row>
    <row r="24" spans="1:38" x14ac:dyDescent="0.2">
      <c r="A24">
        <v>9</v>
      </c>
      <c r="B24" t="str">
        <f>IF(AND(ISNUMBER(Pattern!$B19),Pattern!$D19&gt;0,Pattern!$B19&lt;='Overhead Calc.'!B$1),Pattern!$G19,"")</f>
        <v/>
      </c>
      <c r="C24" t="str">
        <f>IF(AND(ISNUMBER(Pattern!$B19),Pattern!$D19&gt;0,Pattern!$B19&lt;='Overhead Calc.'!C$1),Pattern!$G19,"")</f>
        <v/>
      </c>
      <c r="D24" t="str">
        <f>IF(AND(ISNUMBER(Pattern!$B19),Pattern!$D19&gt;0,Pattern!$B19&lt;='Overhead Calc.'!D$1),Pattern!$G19,"")</f>
        <v/>
      </c>
      <c r="E24" t="str">
        <f>IF(AND(ISNUMBER(Pattern!$B19),Pattern!$D19&gt;0,Pattern!$B19&lt;='Overhead Calc.'!E$1),Pattern!$G19,"")</f>
        <v/>
      </c>
      <c r="F24" t="str">
        <f>IF(AND(ISNUMBER(Pattern!$B19),Pattern!$D19&gt;0,Pattern!$B19&lt;='Overhead Calc.'!F$1),Pattern!$G19,"")</f>
        <v/>
      </c>
      <c r="G24" t="str">
        <f>IF(AND(ISNUMBER(Pattern!$B19),Pattern!$D19&gt;0,Pattern!$B19&lt;='Overhead Calc.'!G$1),Pattern!$G19,"")</f>
        <v/>
      </c>
      <c r="H24" t="str">
        <f>IF(AND(ISNUMBER(Pattern!$B19),Pattern!$D19&gt;0,Pattern!$B19&lt;='Overhead Calc.'!H$1),Pattern!$G19,"")</f>
        <v/>
      </c>
      <c r="I24" t="str">
        <f>IF(AND(ISNUMBER(Pattern!$B19),Pattern!$D19&gt;0,Pattern!$B19&lt;='Overhead Calc.'!I$1),Pattern!$G19,"")</f>
        <v/>
      </c>
      <c r="J24" t="str">
        <f>IF(AND(ISNUMBER(Pattern!$B19),Pattern!$D19&gt;0,Pattern!$B19&lt;='Overhead Calc.'!J$1),Pattern!$G19,"")</f>
        <v/>
      </c>
      <c r="K24" t="str">
        <f>IF(AND(ISNUMBER(Pattern!$B19),Pattern!$D19&gt;0,Pattern!$B19&lt;='Overhead Calc.'!K$1),Pattern!$G19,"")</f>
        <v/>
      </c>
      <c r="L24" t="str">
        <f>IF(AND(ISNUMBER(Pattern!$B19),Pattern!$D19&gt;0,Pattern!$B19&lt;='Overhead Calc.'!L$1),Pattern!$G19,"")</f>
        <v/>
      </c>
      <c r="M24" t="str">
        <f>IF(AND(ISNUMBER(Pattern!$B19),Pattern!$D19&gt;0,Pattern!$B19&lt;='Overhead Calc.'!M$1),Pattern!$G19,"")</f>
        <v/>
      </c>
      <c r="N24" t="str">
        <f>IF(AND(ISNUMBER(Pattern!$B19),Pattern!$D19&gt;0,Pattern!$B19&lt;='Overhead Calc.'!N$1),Pattern!$G19,"")</f>
        <v/>
      </c>
      <c r="O24" t="str">
        <f>IF(AND(ISNUMBER(Pattern!$B19),Pattern!$D19&gt;0,Pattern!$B19&lt;='Overhead Calc.'!O$1),Pattern!$G19,"")</f>
        <v/>
      </c>
      <c r="P24" t="str">
        <f>IF(AND(ISNUMBER(Pattern!$B19),Pattern!$D19&gt;0,Pattern!$B19&lt;='Overhead Calc.'!P$1),Pattern!$G19,"")</f>
        <v/>
      </c>
      <c r="Q24" t="str">
        <f>IF(AND(ISNUMBER(Pattern!$B19),Pattern!$D19&gt;0,Pattern!$B19&lt;='Overhead Calc.'!Q$1),Pattern!$G19,"")</f>
        <v/>
      </c>
      <c r="R24" t="str">
        <f>IF(AND(ISNUMBER(Pattern!$B19),Pattern!$D19&gt;0,Pattern!$B19&lt;='Overhead Calc.'!R$1),Pattern!$G19,"")</f>
        <v/>
      </c>
      <c r="S24" t="str">
        <f>IF(AND(ISNUMBER(Pattern!$B19),Pattern!$D19&gt;0,Pattern!$B19&lt;='Overhead Calc.'!S$1),Pattern!$G19,"")</f>
        <v/>
      </c>
      <c r="T24" t="str">
        <f>IF(AND(ISNUMBER(Pattern!$B19),Pattern!$D19&gt;0,Pattern!$B19&lt;='Overhead Calc.'!T$1),Pattern!$G19,"")</f>
        <v/>
      </c>
      <c r="U24" t="str">
        <f>IF(AND(ISNUMBER(Pattern!$C19),Pattern!$D19&gt;0,Pattern!$C19&lt;='Overhead Calc.'!U$1),Pattern!$G19,"")</f>
        <v/>
      </c>
      <c r="V24" t="str">
        <f>IF(AND(ISNUMBER(Pattern!$C19),Pattern!$D19&gt;0,Pattern!$C19&lt;='Overhead Calc.'!V$1),Pattern!$G19,"")</f>
        <v/>
      </c>
      <c r="W24" t="str">
        <f>IF(AND(ISNUMBER(Pattern!$C19),Pattern!$D19&gt;0,Pattern!$C19&lt;='Overhead Calc.'!W$1),Pattern!$G19,"")</f>
        <v/>
      </c>
      <c r="X24" t="str">
        <f>IF(AND(ISNUMBER(Pattern!$C19),Pattern!$D19&gt;0,Pattern!$C19&lt;='Overhead Calc.'!X$1),Pattern!$G19,"")</f>
        <v/>
      </c>
      <c r="Y24" t="str">
        <f>IF(AND(ISNUMBER(Pattern!$C19),Pattern!$D19&gt;0,Pattern!$C19&lt;='Overhead Calc.'!Y$1),Pattern!$G19,"")</f>
        <v/>
      </c>
      <c r="Z24" t="str">
        <f>IF(AND(ISNUMBER(Pattern!$C19),Pattern!$D19&gt;0,Pattern!$C19&lt;='Overhead Calc.'!Z$1),Pattern!$G19,"")</f>
        <v/>
      </c>
      <c r="AA24" t="str">
        <f>IF(AND(ISNUMBER(Pattern!$C19),Pattern!$D19&gt;0,Pattern!$C19&lt;='Overhead Calc.'!AA$1),Pattern!$G19,"")</f>
        <v/>
      </c>
      <c r="AB24" t="str">
        <f>IF(AND(ISNUMBER(Pattern!$C19),Pattern!$D19&gt;0,Pattern!$C19&lt;='Overhead Calc.'!AB$1),Pattern!$G19,"")</f>
        <v/>
      </c>
      <c r="AC24" t="str">
        <f>IF(AND(ISNUMBER(Pattern!$C19),Pattern!$D19&gt;0,Pattern!$C19&lt;='Overhead Calc.'!AC$1),Pattern!$G19,"")</f>
        <v/>
      </c>
      <c r="AD24" t="str">
        <f>IF(AND(ISNUMBER(Pattern!$C19),Pattern!$D19&gt;0,Pattern!$C19&lt;='Overhead Calc.'!AD$1),Pattern!$G19,"")</f>
        <v/>
      </c>
      <c r="AE24" t="str">
        <f>IF(AND(ISNUMBER(Pattern!$C19),Pattern!$D19&gt;0,Pattern!$C19&lt;='Overhead Calc.'!AE$1),Pattern!$G19,"")</f>
        <v/>
      </c>
      <c r="AF24" t="str">
        <f>IF(AND(ISNUMBER(Pattern!$C19),Pattern!$D19&gt;0,Pattern!$C19&lt;='Overhead Calc.'!AF$1),Pattern!$G19,"")</f>
        <v/>
      </c>
      <c r="AG24" t="str">
        <f>IF(AND(ISNUMBER(Pattern!$C19),Pattern!$D19&gt;0,Pattern!$C19&lt;='Overhead Calc.'!AG$1),Pattern!$G19,"")</f>
        <v/>
      </c>
      <c r="AH24" t="str">
        <f>IF(AND(ISNUMBER(Pattern!$C19),Pattern!$D19&gt;0,Pattern!$C19&lt;='Overhead Calc.'!AH$1),Pattern!$G19,"")</f>
        <v/>
      </c>
      <c r="AI24" t="str">
        <f>IF(AND(ISNUMBER(Pattern!$C19),Pattern!$D19&gt;0,Pattern!$C19&lt;='Overhead Calc.'!AI$1),Pattern!$G19,"")</f>
        <v/>
      </c>
      <c r="AJ24" t="str">
        <f>IF(AND(ISNUMBER(Pattern!$C19),Pattern!$D19&gt;0,Pattern!$C19&lt;='Overhead Calc.'!AJ$1),Pattern!$G19,"")</f>
        <v/>
      </c>
      <c r="AK24" t="str">
        <f>IF(AND(ISNUMBER(Pattern!$C19),Pattern!$D19&gt;0,Pattern!$C19&lt;='Overhead Calc.'!AK$1),Pattern!$G19,"")</f>
        <v/>
      </c>
      <c r="AL24" t="str">
        <f>IF(AND(ISNUMBER(Pattern!$C19),Pattern!$D19&gt;0,Pattern!$C19&lt;='Overhead Calc.'!AL$1),Pattern!$G19,"")</f>
        <v/>
      </c>
    </row>
    <row r="25" spans="1:38" x14ac:dyDescent="0.2">
      <c r="A25">
        <v>10</v>
      </c>
      <c r="B25" t="str">
        <f>IF(AND(ISNUMBER(Pattern!$B20),Pattern!$D20&gt;0,Pattern!$B20&lt;='Overhead Calc.'!B$1),Pattern!$G20,"")</f>
        <v/>
      </c>
      <c r="C25" t="str">
        <f>IF(AND(ISNUMBER(Pattern!$B20),Pattern!$D20&gt;0,Pattern!$B20&lt;='Overhead Calc.'!C$1),Pattern!$G20,"")</f>
        <v/>
      </c>
      <c r="D25" t="str">
        <f>IF(AND(ISNUMBER(Pattern!$B20),Pattern!$D20&gt;0,Pattern!$B20&lt;='Overhead Calc.'!D$1),Pattern!$G20,"")</f>
        <v/>
      </c>
      <c r="E25" t="str">
        <f>IF(AND(ISNUMBER(Pattern!$B20),Pattern!$D20&gt;0,Pattern!$B20&lt;='Overhead Calc.'!E$1),Pattern!$G20,"")</f>
        <v/>
      </c>
      <c r="F25" t="str">
        <f>IF(AND(ISNUMBER(Pattern!$B20),Pattern!$D20&gt;0,Pattern!$B20&lt;='Overhead Calc.'!F$1),Pattern!$G20,"")</f>
        <v/>
      </c>
      <c r="G25" t="str">
        <f>IF(AND(ISNUMBER(Pattern!$B20),Pattern!$D20&gt;0,Pattern!$B20&lt;='Overhead Calc.'!G$1),Pattern!$G20,"")</f>
        <v/>
      </c>
      <c r="H25" t="str">
        <f>IF(AND(ISNUMBER(Pattern!$B20),Pattern!$D20&gt;0,Pattern!$B20&lt;='Overhead Calc.'!H$1),Pattern!$G20,"")</f>
        <v/>
      </c>
      <c r="I25" t="str">
        <f>IF(AND(ISNUMBER(Pattern!$B20),Pattern!$D20&gt;0,Pattern!$B20&lt;='Overhead Calc.'!I$1),Pattern!$G20,"")</f>
        <v/>
      </c>
      <c r="J25" t="str">
        <f>IF(AND(ISNUMBER(Pattern!$B20),Pattern!$D20&gt;0,Pattern!$B20&lt;='Overhead Calc.'!J$1),Pattern!$G20,"")</f>
        <v/>
      </c>
      <c r="K25" t="str">
        <f>IF(AND(ISNUMBER(Pattern!$B20),Pattern!$D20&gt;0,Pattern!$B20&lt;='Overhead Calc.'!K$1),Pattern!$G20,"")</f>
        <v/>
      </c>
      <c r="L25" t="str">
        <f>IF(AND(ISNUMBER(Pattern!$B20),Pattern!$D20&gt;0,Pattern!$B20&lt;='Overhead Calc.'!L$1),Pattern!$G20,"")</f>
        <v/>
      </c>
      <c r="M25" t="str">
        <f>IF(AND(ISNUMBER(Pattern!$B20),Pattern!$D20&gt;0,Pattern!$B20&lt;='Overhead Calc.'!M$1),Pattern!$G20,"")</f>
        <v/>
      </c>
      <c r="N25" t="str">
        <f>IF(AND(ISNUMBER(Pattern!$B20),Pattern!$D20&gt;0,Pattern!$B20&lt;='Overhead Calc.'!N$1),Pattern!$G20,"")</f>
        <v/>
      </c>
      <c r="O25" t="str">
        <f>IF(AND(ISNUMBER(Pattern!$B20),Pattern!$D20&gt;0,Pattern!$B20&lt;='Overhead Calc.'!O$1),Pattern!$G20,"")</f>
        <v/>
      </c>
      <c r="P25" t="str">
        <f>IF(AND(ISNUMBER(Pattern!$B20),Pattern!$D20&gt;0,Pattern!$B20&lt;='Overhead Calc.'!P$1),Pattern!$G20,"")</f>
        <v/>
      </c>
      <c r="Q25" t="str">
        <f>IF(AND(ISNUMBER(Pattern!$B20),Pattern!$D20&gt;0,Pattern!$B20&lt;='Overhead Calc.'!Q$1),Pattern!$G20,"")</f>
        <v/>
      </c>
      <c r="R25" t="str">
        <f>IF(AND(ISNUMBER(Pattern!$B20),Pattern!$D20&gt;0,Pattern!$B20&lt;='Overhead Calc.'!R$1),Pattern!$G20,"")</f>
        <v/>
      </c>
      <c r="S25" t="str">
        <f>IF(AND(ISNUMBER(Pattern!$B20),Pattern!$D20&gt;0,Pattern!$B20&lt;='Overhead Calc.'!S$1),Pattern!$G20,"")</f>
        <v/>
      </c>
      <c r="T25" t="str">
        <f>IF(AND(ISNUMBER(Pattern!$B20),Pattern!$D20&gt;0,Pattern!$B20&lt;='Overhead Calc.'!T$1),Pattern!$G20,"")</f>
        <v/>
      </c>
      <c r="U25" t="str">
        <f>IF(AND(ISNUMBER(Pattern!$C20),Pattern!$D20&gt;0,Pattern!$C20&lt;='Overhead Calc.'!U$1),Pattern!$G20,"")</f>
        <v/>
      </c>
      <c r="V25" t="str">
        <f>IF(AND(ISNUMBER(Pattern!$C20),Pattern!$D20&gt;0,Pattern!$C20&lt;='Overhead Calc.'!V$1),Pattern!$G20,"")</f>
        <v/>
      </c>
      <c r="W25" t="str">
        <f>IF(AND(ISNUMBER(Pattern!$C20),Pattern!$D20&gt;0,Pattern!$C20&lt;='Overhead Calc.'!W$1),Pattern!$G20,"")</f>
        <v/>
      </c>
      <c r="X25" t="str">
        <f>IF(AND(ISNUMBER(Pattern!$C20),Pattern!$D20&gt;0,Pattern!$C20&lt;='Overhead Calc.'!X$1),Pattern!$G20,"")</f>
        <v/>
      </c>
      <c r="Y25" t="str">
        <f>IF(AND(ISNUMBER(Pattern!$C20),Pattern!$D20&gt;0,Pattern!$C20&lt;='Overhead Calc.'!Y$1),Pattern!$G20,"")</f>
        <v/>
      </c>
      <c r="Z25" t="str">
        <f>IF(AND(ISNUMBER(Pattern!$C20),Pattern!$D20&gt;0,Pattern!$C20&lt;='Overhead Calc.'!Z$1),Pattern!$G20,"")</f>
        <v/>
      </c>
      <c r="AA25" t="str">
        <f>IF(AND(ISNUMBER(Pattern!$C20),Pattern!$D20&gt;0,Pattern!$C20&lt;='Overhead Calc.'!AA$1),Pattern!$G20,"")</f>
        <v/>
      </c>
      <c r="AB25" t="str">
        <f>IF(AND(ISNUMBER(Pattern!$C20),Pattern!$D20&gt;0,Pattern!$C20&lt;='Overhead Calc.'!AB$1),Pattern!$G20,"")</f>
        <v/>
      </c>
      <c r="AC25" t="str">
        <f>IF(AND(ISNUMBER(Pattern!$C20),Pattern!$D20&gt;0,Pattern!$C20&lt;='Overhead Calc.'!AC$1),Pattern!$G20,"")</f>
        <v/>
      </c>
      <c r="AD25" t="str">
        <f>IF(AND(ISNUMBER(Pattern!$C20),Pattern!$D20&gt;0,Pattern!$C20&lt;='Overhead Calc.'!AD$1),Pattern!$G20,"")</f>
        <v/>
      </c>
      <c r="AE25" t="str">
        <f>IF(AND(ISNUMBER(Pattern!$C20),Pattern!$D20&gt;0,Pattern!$C20&lt;='Overhead Calc.'!AE$1),Pattern!$G20,"")</f>
        <v/>
      </c>
      <c r="AF25" t="str">
        <f>IF(AND(ISNUMBER(Pattern!$C20),Pattern!$D20&gt;0,Pattern!$C20&lt;='Overhead Calc.'!AF$1),Pattern!$G20,"")</f>
        <v/>
      </c>
      <c r="AG25" t="str">
        <f>IF(AND(ISNUMBER(Pattern!$C20),Pattern!$D20&gt;0,Pattern!$C20&lt;='Overhead Calc.'!AG$1),Pattern!$G20,"")</f>
        <v/>
      </c>
      <c r="AH25" t="str">
        <f>IF(AND(ISNUMBER(Pattern!$C20),Pattern!$D20&gt;0,Pattern!$C20&lt;='Overhead Calc.'!AH$1),Pattern!$G20,"")</f>
        <v/>
      </c>
      <c r="AI25" t="str">
        <f>IF(AND(ISNUMBER(Pattern!$C20),Pattern!$D20&gt;0,Pattern!$C20&lt;='Overhead Calc.'!AI$1),Pattern!$G20,"")</f>
        <v/>
      </c>
      <c r="AJ25" t="str">
        <f>IF(AND(ISNUMBER(Pattern!$C20),Pattern!$D20&gt;0,Pattern!$C20&lt;='Overhead Calc.'!AJ$1),Pattern!$G20,"")</f>
        <v/>
      </c>
      <c r="AK25" t="str">
        <f>IF(AND(ISNUMBER(Pattern!$C20),Pattern!$D20&gt;0,Pattern!$C20&lt;='Overhead Calc.'!AK$1),Pattern!$G20,"")</f>
        <v/>
      </c>
      <c r="AL25" t="str">
        <f>IF(AND(ISNUMBER(Pattern!$C20),Pattern!$D20&gt;0,Pattern!$C20&lt;='Overhead Calc.'!AL$1),Pattern!$G20,"")</f>
        <v/>
      </c>
    </row>
    <row r="26" spans="1:38" x14ac:dyDescent="0.2">
      <c r="A26">
        <v>11</v>
      </c>
      <c r="B26" t="str">
        <f>IF(AND(ISNUMBER(Pattern!$B21),Pattern!$D21&gt;0,Pattern!$B21&lt;='Overhead Calc.'!B$1),Pattern!$G21,"")</f>
        <v/>
      </c>
      <c r="C26" t="str">
        <f>IF(AND(ISNUMBER(Pattern!$B21),Pattern!$D21&gt;0,Pattern!$B21&lt;='Overhead Calc.'!C$1),Pattern!$G21,"")</f>
        <v/>
      </c>
      <c r="D26" t="str">
        <f>IF(AND(ISNUMBER(Pattern!$B21),Pattern!$D21&gt;0,Pattern!$B21&lt;='Overhead Calc.'!D$1),Pattern!$G21,"")</f>
        <v/>
      </c>
      <c r="E26" t="str">
        <f>IF(AND(ISNUMBER(Pattern!$B21),Pattern!$D21&gt;0,Pattern!$B21&lt;='Overhead Calc.'!E$1),Pattern!$G21,"")</f>
        <v/>
      </c>
      <c r="F26" t="str">
        <f>IF(AND(ISNUMBER(Pattern!$B21),Pattern!$D21&gt;0,Pattern!$B21&lt;='Overhead Calc.'!F$1),Pattern!$G21,"")</f>
        <v/>
      </c>
      <c r="G26" t="str">
        <f>IF(AND(ISNUMBER(Pattern!$B21),Pattern!$D21&gt;0,Pattern!$B21&lt;='Overhead Calc.'!G$1),Pattern!$G21,"")</f>
        <v/>
      </c>
      <c r="H26" t="str">
        <f>IF(AND(ISNUMBER(Pattern!$B21),Pattern!$D21&gt;0,Pattern!$B21&lt;='Overhead Calc.'!H$1),Pattern!$G21,"")</f>
        <v/>
      </c>
      <c r="I26" t="str">
        <f>IF(AND(ISNUMBER(Pattern!$B21),Pattern!$D21&gt;0,Pattern!$B21&lt;='Overhead Calc.'!I$1),Pattern!$G21,"")</f>
        <v/>
      </c>
      <c r="J26" t="str">
        <f>IF(AND(ISNUMBER(Pattern!$B21),Pattern!$D21&gt;0,Pattern!$B21&lt;='Overhead Calc.'!J$1),Pattern!$G21,"")</f>
        <v/>
      </c>
      <c r="K26" t="str">
        <f>IF(AND(ISNUMBER(Pattern!$B21),Pattern!$D21&gt;0,Pattern!$B21&lt;='Overhead Calc.'!K$1),Pattern!$G21,"")</f>
        <v/>
      </c>
      <c r="L26" t="str">
        <f>IF(AND(ISNUMBER(Pattern!$B21),Pattern!$D21&gt;0,Pattern!$B21&lt;='Overhead Calc.'!L$1),Pattern!$G21,"")</f>
        <v/>
      </c>
      <c r="M26" t="str">
        <f>IF(AND(ISNUMBER(Pattern!$B21),Pattern!$D21&gt;0,Pattern!$B21&lt;='Overhead Calc.'!M$1),Pattern!$G21,"")</f>
        <v/>
      </c>
      <c r="N26" t="str">
        <f>IF(AND(ISNUMBER(Pattern!$B21),Pattern!$D21&gt;0,Pattern!$B21&lt;='Overhead Calc.'!N$1),Pattern!$G21,"")</f>
        <v/>
      </c>
      <c r="O26" t="str">
        <f>IF(AND(ISNUMBER(Pattern!$B21),Pattern!$D21&gt;0,Pattern!$B21&lt;='Overhead Calc.'!O$1),Pattern!$G21,"")</f>
        <v/>
      </c>
      <c r="P26" t="str">
        <f>IF(AND(ISNUMBER(Pattern!$B21),Pattern!$D21&gt;0,Pattern!$B21&lt;='Overhead Calc.'!P$1),Pattern!$G21,"")</f>
        <v/>
      </c>
      <c r="Q26" t="str">
        <f>IF(AND(ISNUMBER(Pattern!$B21),Pattern!$D21&gt;0,Pattern!$B21&lt;='Overhead Calc.'!Q$1),Pattern!$G21,"")</f>
        <v/>
      </c>
      <c r="R26" t="str">
        <f>IF(AND(ISNUMBER(Pattern!$B21),Pattern!$D21&gt;0,Pattern!$B21&lt;='Overhead Calc.'!R$1),Pattern!$G21,"")</f>
        <v/>
      </c>
      <c r="S26" t="str">
        <f>IF(AND(ISNUMBER(Pattern!$B21),Pattern!$D21&gt;0,Pattern!$B21&lt;='Overhead Calc.'!S$1),Pattern!$G21,"")</f>
        <v/>
      </c>
      <c r="T26" t="str">
        <f>IF(AND(ISNUMBER(Pattern!$B21),Pattern!$D21&gt;0,Pattern!$B21&lt;='Overhead Calc.'!T$1),Pattern!$G21,"")</f>
        <v/>
      </c>
      <c r="U26" t="str">
        <f>IF(AND(ISNUMBER(Pattern!$C21),Pattern!$D21&gt;0,Pattern!$C21&lt;='Overhead Calc.'!U$1),Pattern!$G21,"")</f>
        <v/>
      </c>
      <c r="V26" t="str">
        <f>IF(AND(ISNUMBER(Pattern!$C21),Pattern!$D21&gt;0,Pattern!$C21&lt;='Overhead Calc.'!V$1),Pattern!$G21,"")</f>
        <v/>
      </c>
      <c r="W26" t="str">
        <f>IF(AND(ISNUMBER(Pattern!$C21),Pattern!$D21&gt;0,Pattern!$C21&lt;='Overhead Calc.'!W$1),Pattern!$G21,"")</f>
        <v/>
      </c>
      <c r="X26" t="str">
        <f>IF(AND(ISNUMBER(Pattern!$C21),Pattern!$D21&gt;0,Pattern!$C21&lt;='Overhead Calc.'!X$1),Pattern!$G21,"")</f>
        <v/>
      </c>
      <c r="Y26" t="str">
        <f>IF(AND(ISNUMBER(Pattern!$C21),Pattern!$D21&gt;0,Pattern!$C21&lt;='Overhead Calc.'!Y$1),Pattern!$G21,"")</f>
        <v/>
      </c>
      <c r="Z26" t="str">
        <f>IF(AND(ISNUMBER(Pattern!$C21),Pattern!$D21&gt;0,Pattern!$C21&lt;='Overhead Calc.'!Z$1),Pattern!$G21,"")</f>
        <v/>
      </c>
      <c r="AA26" t="str">
        <f>IF(AND(ISNUMBER(Pattern!$C21),Pattern!$D21&gt;0,Pattern!$C21&lt;='Overhead Calc.'!AA$1),Pattern!$G21,"")</f>
        <v/>
      </c>
      <c r="AB26" t="str">
        <f>IF(AND(ISNUMBER(Pattern!$C21),Pattern!$D21&gt;0,Pattern!$C21&lt;='Overhead Calc.'!AB$1),Pattern!$G21,"")</f>
        <v/>
      </c>
      <c r="AC26" t="str">
        <f>IF(AND(ISNUMBER(Pattern!$C21),Pattern!$D21&gt;0,Pattern!$C21&lt;='Overhead Calc.'!AC$1),Pattern!$G21,"")</f>
        <v/>
      </c>
      <c r="AD26" t="str">
        <f>IF(AND(ISNUMBER(Pattern!$C21),Pattern!$D21&gt;0,Pattern!$C21&lt;='Overhead Calc.'!AD$1),Pattern!$G21,"")</f>
        <v/>
      </c>
      <c r="AE26" t="str">
        <f>IF(AND(ISNUMBER(Pattern!$C21),Pattern!$D21&gt;0,Pattern!$C21&lt;='Overhead Calc.'!AE$1),Pattern!$G21,"")</f>
        <v/>
      </c>
      <c r="AF26" t="str">
        <f>IF(AND(ISNUMBER(Pattern!$C21),Pattern!$D21&gt;0,Pattern!$C21&lt;='Overhead Calc.'!AF$1),Pattern!$G21,"")</f>
        <v/>
      </c>
      <c r="AG26" t="str">
        <f>IF(AND(ISNUMBER(Pattern!$C21),Pattern!$D21&gt;0,Pattern!$C21&lt;='Overhead Calc.'!AG$1),Pattern!$G21,"")</f>
        <v/>
      </c>
      <c r="AH26" t="str">
        <f>IF(AND(ISNUMBER(Pattern!$C21),Pattern!$D21&gt;0,Pattern!$C21&lt;='Overhead Calc.'!AH$1),Pattern!$G21,"")</f>
        <v/>
      </c>
      <c r="AI26" t="str">
        <f>IF(AND(ISNUMBER(Pattern!$C21),Pattern!$D21&gt;0,Pattern!$C21&lt;='Overhead Calc.'!AI$1),Pattern!$G21,"")</f>
        <v/>
      </c>
      <c r="AJ26" t="str">
        <f>IF(AND(ISNUMBER(Pattern!$C21),Pattern!$D21&gt;0,Pattern!$C21&lt;='Overhead Calc.'!AJ$1),Pattern!$G21,"")</f>
        <v/>
      </c>
      <c r="AK26" t="str">
        <f>IF(AND(ISNUMBER(Pattern!$C21),Pattern!$D21&gt;0,Pattern!$C21&lt;='Overhead Calc.'!AK$1),Pattern!$G21,"")</f>
        <v/>
      </c>
      <c r="AL26" t="str">
        <f>IF(AND(ISNUMBER(Pattern!$C21),Pattern!$D21&gt;0,Pattern!$C21&lt;='Overhead Calc.'!AL$1),Pattern!$G21,"")</f>
        <v/>
      </c>
    </row>
    <row r="27" spans="1:38" x14ac:dyDescent="0.2">
      <c r="A27">
        <v>12</v>
      </c>
      <c r="B27" t="str">
        <f>IF(AND(ISNUMBER(Pattern!$B22),Pattern!$D22&gt;0,Pattern!$B22&lt;='Overhead Calc.'!B$1),Pattern!$G22,"")</f>
        <v/>
      </c>
      <c r="C27" t="str">
        <f>IF(AND(ISNUMBER(Pattern!$B22),Pattern!$D22&gt;0,Pattern!$B22&lt;='Overhead Calc.'!C$1),Pattern!$G22,"")</f>
        <v/>
      </c>
      <c r="D27" t="str">
        <f>IF(AND(ISNUMBER(Pattern!$B22),Pattern!$D22&gt;0,Pattern!$B22&lt;='Overhead Calc.'!D$1),Pattern!$G22,"")</f>
        <v/>
      </c>
      <c r="E27" t="str">
        <f>IF(AND(ISNUMBER(Pattern!$B22),Pattern!$D22&gt;0,Pattern!$B22&lt;='Overhead Calc.'!E$1),Pattern!$G22,"")</f>
        <v/>
      </c>
      <c r="F27" t="str">
        <f>IF(AND(ISNUMBER(Pattern!$B22),Pattern!$D22&gt;0,Pattern!$B22&lt;='Overhead Calc.'!F$1),Pattern!$G22,"")</f>
        <v/>
      </c>
      <c r="G27" t="str">
        <f>IF(AND(ISNUMBER(Pattern!$B22),Pattern!$D22&gt;0,Pattern!$B22&lt;='Overhead Calc.'!G$1),Pattern!$G22,"")</f>
        <v/>
      </c>
      <c r="H27" t="str">
        <f>IF(AND(ISNUMBER(Pattern!$B22),Pattern!$D22&gt;0,Pattern!$B22&lt;='Overhead Calc.'!H$1),Pattern!$G22,"")</f>
        <v/>
      </c>
      <c r="I27" t="str">
        <f>IF(AND(ISNUMBER(Pattern!$B22),Pattern!$D22&gt;0,Pattern!$B22&lt;='Overhead Calc.'!I$1),Pattern!$G22,"")</f>
        <v/>
      </c>
      <c r="J27" t="str">
        <f>IF(AND(ISNUMBER(Pattern!$B22),Pattern!$D22&gt;0,Pattern!$B22&lt;='Overhead Calc.'!J$1),Pattern!$G22,"")</f>
        <v/>
      </c>
      <c r="K27" t="str">
        <f>IF(AND(ISNUMBER(Pattern!$B22),Pattern!$D22&gt;0,Pattern!$B22&lt;='Overhead Calc.'!K$1),Pattern!$G22,"")</f>
        <v/>
      </c>
      <c r="L27" t="str">
        <f>IF(AND(ISNUMBER(Pattern!$B22),Pattern!$D22&gt;0,Pattern!$B22&lt;='Overhead Calc.'!L$1),Pattern!$G22,"")</f>
        <v/>
      </c>
      <c r="M27" t="str">
        <f>IF(AND(ISNUMBER(Pattern!$B22),Pattern!$D22&gt;0,Pattern!$B22&lt;='Overhead Calc.'!M$1),Pattern!$G22,"")</f>
        <v/>
      </c>
      <c r="N27" t="str">
        <f>IF(AND(ISNUMBER(Pattern!$B22),Pattern!$D22&gt;0,Pattern!$B22&lt;='Overhead Calc.'!N$1),Pattern!$G22,"")</f>
        <v/>
      </c>
      <c r="O27" t="str">
        <f>IF(AND(ISNUMBER(Pattern!$B22),Pattern!$D22&gt;0,Pattern!$B22&lt;='Overhead Calc.'!O$1),Pattern!$G22,"")</f>
        <v/>
      </c>
      <c r="P27" t="str">
        <f>IF(AND(ISNUMBER(Pattern!$B22),Pattern!$D22&gt;0,Pattern!$B22&lt;='Overhead Calc.'!P$1),Pattern!$G22,"")</f>
        <v/>
      </c>
      <c r="Q27" t="str">
        <f>IF(AND(ISNUMBER(Pattern!$B22),Pattern!$D22&gt;0,Pattern!$B22&lt;='Overhead Calc.'!Q$1),Pattern!$G22,"")</f>
        <v/>
      </c>
      <c r="R27" t="str">
        <f>IF(AND(ISNUMBER(Pattern!$B22),Pattern!$D22&gt;0,Pattern!$B22&lt;='Overhead Calc.'!R$1),Pattern!$G22,"")</f>
        <v/>
      </c>
      <c r="S27" t="str">
        <f>IF(AND(ISNUMBER(Pattern!$B22),Pattern!$D22&gt;0,Pattern!$B22&lt;='Overhead Calc.'!S$1),Pattern!$G22,"")</f>
        <v/>
      </c>
      <c r="T27" t="str">
        <f>IF(AND(ISNUMBER(Pattern!$B22),Pattern!$D22&gt;0,Pattern!$B22&lt;='Overhead Calc.'!T$1),Pattern!$G22,"")</f>
        <v/>
      </c>
      <c r="U27" t="str">
        <f>IF(AND(ISNUMBER(Pattern!$C22),Pattern!$D22&gt;0,Pattern!$C22&lt;='Overhead Calc.'!U$1),Pattern!$G22,"")</f>
        <v/>
      </c>
      <c r="V27" t="str">
        <f>IF(AND(ISNUMBER(Pattern!$C22),Pattern!$D22&gt;0,Pattern!$C22&lt;='Overhead Calc.'!V$1),Pattern!$G22,"")</f>
        <v/>
      </c>
      <c r="W27" t="str">
        <f>IF(AND(ISNUMBER(Pattern!$C22),Pattern!$D22&gt;0,Pattern!$C22&lt;='Overhead Calc.'!W$1),Pattern!$G22,"")</f>
        <v/>
      </c>
      <c r="X27" t="str">
        <f>IF(AND(ISNUMBER(Pattern!$C22),Pattern!$D22&gt;0,Pattern!$C22&lt;='Overhead Calc.'!X$1),Pattern!$G22,"")</f>
        <v/>
      </c>
      <c r="Y27" t="str">
        <f>IF(AND(ISNUMBER(Pattern!$C22),Pattern!$D22&gt;0,Pattern!$C22&lt;='Overhead Calc.'!Y$1),Pattern!$G22,"")</f>
        <v/>
      </c>
      <c r="Z27" t="str">
        <f>IF(AND(ISNUMBER(Pattern!$C22),Pattern!$D22&gt;0,Pattern!$C22&lt;='Overhead Calc.'!Z$1),Pattern!$G22,"")</f>
        <v/>
      </c>
      <c r="AA27" t="str">
        <f>IF(AND(ISNUMBER(Pattern!$C22),Pattern!$D22&gt;0,Pattern!$C22&lt;='Overhead Calc.'!AA$1),Pattern!$G22,"")</f>
        <v/>
      </c>
      <c r="AB27" t="str">
        <f>IF(AND(ISNUMBER(Pattern!$C22),Pattern!$D22&gt;0,Pattern!$C22&lt;='Overhead Calc.'!AB$1),Pattern!$G22,"")</f>
        <v/>
      </c>
      <c r="AC27" t="str">
        <f>IF(AND(ISNUMBER(Pattern!$C22),Pattern!$D22&gt;0,Pattern!$C22&lt;='Overhead Calc.'!AC$1),Pattern!$G22,"")</f>
        <v/>
      </c>
      <c r="AD27" t="str">
        <f>IF(AND(ISNUMBER(Pattern!$C22),Pattern!$D22&gt;0,Pattern!$C22&lt;='Overhead Calc.'!AD$1),Pattern!$G22,"")</f>
        <v/>
      </c>
      <c r="AE27" t="str">
        <f>IF(AND(ISNUMBER(Pattern!$C22),Pattern!$D22&gt;0,Pattern!$C22&lt;='Overhead Calc.'!AE$1),Pattern!$G22,"")</f>
        <v/>
      </c>
      <c r="AF27" t="str">
        <f>IF(AND(ISNUMBER(Pattern!$C22),Pattern!$D22&gt;0,Pattern!$C22&lt;='Overhead Calc.'!AF$1),Pattern!$G22,"")</f>
        <v/>
      </c>
      <c r="AG27" t="str">
        <f>IF(AND(ISNUMBER(Pattern!$C22),Pattern!$D22&gt;0,Pattern!$C22&lt;='Overhead Calc.'!AG$1),Pattern!$G22,"")</f>
        <v/>
      </c>
      <c r="AH27" t="str">
        <f>IF(AND(ISNUMBER(Pattern!$C22),Pattern!$D22&gt;0,Pattern!$C22&lt;='Overhead Calc.'!AH$1),Pattern!$G22,"")</f>
        <v/>
      </c>
      <c r="AI27" t="str">
        <f>IF(AND(ISNUMBER(Pattern!$C22),Pattern!$D22&gt;0,Pattern!$C22&lt;='Overhead Calc.'!AI$1),Pattern!$G22,"")</f>
        <v/>
      </c>
      <c r="AJ27" t="str">
        <f>IF(AND(ISNUMBER(Pattern!$C22),Pattern!$D22&gt;0,Pattern!$C22&lt;='Overhead Calc.'!AJ$1),Pattern!$G22,"")</f>
        <v/>
      </c>
      <c r="AK27" t="str">
        <f>IF(AND(ISNUMBER(Pattern!$C22),Pattern!$D22&gt;0,Pattern!$C22&lt;='Overhead Calc.'!AK$1),Pattern!$G22,"")</f>
        <v/>
      </c>
      <c r="AL27" t="str">
        <f>IF(AND(ISNUMBER(Pattern!$C22),Pattern!$D22&gt;0,Pattern!$C22&lt;='Overhead Calc.'!AL$1),Pattern!$G22,"")</f>
        <v/>
      </c>
    </row>
    <row r="28" spans="1:38" x14ac:dyDescent="0.2">
      <c r="A28">
        <v>13</v>
      </c>
      <c r="B28" t="str">
        <f>IF(AND(ISNUMBER(Pattern!$B23),Pattern!$D23&gt;0,Pattern!$B23&lt;='Overhead Calc.'!B$1),Pattern!$G23,"")</f>
        <v/>
      </c>
      <c r="C28" t="str">
        <f>IF(AND(ISNUMBER(Pattern!$B23),Pattern!$D23&gt;0,Pattern!$B23&lt;='Overhead Calc.'!C$1),Pattern!$G23,"")</f>
        <v/>
      </c>
      <c r="D28" t="str">
        <f>IF(AND(ISNUMBER(Pattern!$B23),Pattern!$D23&gt;0,Pattern!$B23&lt;='Overhead Calc.'!D$1),Pattern!$G23,"")</f>
        <v/>
      </c>
      <c r="E28" t="str">
        <f>IF(AND(ISNUMBER(Pattern!$B23),Pattern!$D23&gt;0,Pattern!$B23&lt;='Overhead Calc.'!E$1),Pattern!$G23,"")</f>
        <v/>
      </c>
      <c r="F28" t="str">
        <f>IF(AND(ISNUMBER(Pattern!$B23),Pattern!$D23&gt;0,Pattern!$B23&lt;='Overhead Calc.'!F$1),Pattern!$G23,"")</f>
        <v/>
      </c>
      <c r="G28" t="str">
        <f>IF(AND(ISNUMBER(Pattern!$B23),Pattern!$D23&gt;0,Pattern!$B23&lt;='Overhead Calc.'!G$1),Pattern!$G23,"")</f>
        <v/>
      </c>
      <c r="H28" t="str">
        <f>IF(AND(ISNUMBER(Pattern!$B23),Pattern!$D23&gt;0,Pattern!$B23&lt;='Overhead Calc.'!H$1),Pattern!$G23,"")</f>
        <v/>
      </c>
      <c r="I28" t="str">
        <f>IF(AND(ISNUMBER(Pattern!$B23),Pattern!$D23&gt;0,Pattern!$B23&lt;='Overhead Calc.'!I$1),Pattern!$G23,"")</f>
        <v/>
      </c>
      <c r="J28" t="str">
        <f>IF(AND(ISNUMBER(Pattern!$B23),Pattern!$D23&gt;0,Pattern!$B23&lt;='Overhead Calc.'!J$1),Pattern!$G23,"")</f>
        <v/>
      </c>
      <c r="K28" t="str">
        <f>IF(AND(ISNUMBER(Pattern!$B23),Pattern!$D23&gt;0,Pattern!$B23&lt;='Overhead Calc.'!K$1),Pattern!$G23,"")</f>
        <v/>
      </c>
      <c r="L28" t="str">
        <f>IF(AND(ISNUMBER(Pattern!$B23),Pattern!$D23&gt;0,Pattern!$B23&lt;='Overhead Calc.'!L$1),Pattern!$G23,"")</f>
        <v/>
      </c>
      <c r="M28" t="str">
        <f>IF(AND(ISNUMBER(Pattern!$B23),Pattern!$D23&gt;0,Pattern!$B23&lt;='Overhead Calc.'!M$1),Pattern!$G23,"")</f>
        <v/>
      </c>
      <c r="N28" t="str">
        <f>IF(AND(ISNUMBER(Pattern!$B23),Pattern!$D23&gt;0,Pattern!$B23&lt;='Overhead Calc.'!N$1),Pattern!$G23,"")</f>
        <v/>
      </c>
      <c r="O28" t="str">
        <f>IF(AND(ISNUMBER(Pattern!$B23),Pattern!$D23&gt;0,Pattern!$B23&lt;='Overhead Calc.'!O$1),Pattern!$G23,"")</f>
        <v/>
      </c>
      <c r="P28" t="str">
        <f>IF(AND(ISNUMBER(Pattern!$B23),Pattern!$D23&gt;0,Pattern!$B23&lt;='Overhead Calc.'!P$1),Pattern!$G23,"")</f>
        <v/>
      </c>
      <c r="Q28" t="str">
        <f>IF(AND(ISNUMBER(Pattern!$B23),Pattern!$D23&gt;0,Pattern!$B23&lt;='Overhead Calc.'!Q$1),Pattern!$G23,"")</f>
        <v/>
      </c>
      <c r="R28" t="str">
        <f>IF(AND(ISNUMBER(Pattern!$B23),Pattern!$D23&gt;0,Pattern!$B23&lt;='Overhead Calc.'!R$1),Pattern!$G23,"")</f>
        <v/>
      </c>
      <c r="S28" t="str">
        <f>IF(AND(ISNUMBER(Pattern!$B23),Pattern!$D23&gt;0,Pattern!$B23&lt;='Overhead Calc.'!S$1),Pattern!$G23,"")</f>
        <v/>
      </c>
      <c r="T28" t="str">
        <f>IF(AND(ISNUMBER(Pattern!$B23),Pattern!$D23&gt;0,Pattern!$B23&lt;='Overhead Calc.'!T$1),Pattern!$G23,"")</f>
        <v/>
      </c>
      <c r="U28" t="str">
        <f>IF(AND(ISNUMBER(Pattern!$C23),Pattern!$D23&gt;0,Pattern!$C23&lt;='Overhead Calc.'!U$1),Pattern!$G23,"")</f>
        <v/>
      </c>
      <c r="V28" t="str">
        <f>IF(AND(ISNUMBER(Pattern!$C23),Pattern!$D23&gt;0,Pattern!$C23&lt;='Overhead Calc.'!V$1),Pattern!$G23,"")</f>
        <v/>
      </c>
      <c r="W28" t="str">
        <f>IF(AND(ISNUMBER(Pattern!$C23),Pattern!$D23&gt;0,Pattern!$C23&lt;='Overhead Calc.'!W$1),Pattern!$G23,"")</f>
        <v/>
      </c>
      <c r="X28" t="str">
        <f>IF(AND(ISNUMBER(Pattern!$C23),Pattern!$D23&gt;0,Pattern!$C23&lt;='Overhead Calc.'!X$1),Pattern!$G23,"")</f>
        <v/>
      </c>
      <c r="Y28" t="str">
        <f>IF(AND(ISNUMBER(Pattern!$C23),Pattern!$D23&gt;0,Pattern!$C23&lt;='Overhead Calc.'!Y$1),Pattern!$G23,"")</f>
        <v/>
      </c>
      <c r="Z28" t="str">
        <f>IF(AND(ISNUMBER(Pattern!$C23),Pattern!$D23&gt;0,Pattern!$C23&lt;='Overhead Calc.'!Z$1),Pattern!$G23,"")</f>
        <v/>
      </c>
      <c r="AA28" t="str">
        <f>IF(AND(ISNUMBER(Pattern!$C23),Pattern!$D23&gt;0,Pattern!$C23&lt;='Overhead Calc.'!AA$1),Pattern!$G23,"")</f>
        <v/>
      </c>
      <c r="AB28" t="str">
        <f>IF(AND(ISNUMBER(Pattern!$C23),Pattern!$D23&gt;0,Pattern!$C23&lt;='Overhead Calc.'!AB$1),Pattern!$G23,"")</f>
        <v/>
      </c>
      <c r="AC28" t="str">
        <f>IF(AND(ISNUMBER(Pattern!$C23),Pattern!$D23&gt;0,Pattern!$C23&lt;='Overhead Calc.'!AC$1),Pattern!$G23,"")</f>
        <v/>
      </c>
      <c r="AD28" t="str">
        <f>IF(AND(ISNUMBER(Pattern!$C23),Pattern!$D23&gt;0,Pattern!$C23&lt;='Overhead Calc.'!AD$1),Pattern!$G23,"")</f>
        <v/>
      </c>
      <c r="AE28" t="str">
        <f>IF(AND(ISNUMBER(Pattern!$C23),Pattern!$D23&gt;0,Pattern!$C23&lt;='Overhead Calc.'!AE$1),Pattern!$G23,"")</f>
        <v/>
      </c>
      <c r="AF28" t="str">
        <f>IF(AND(ISNUMBER(Pattern!$C23),Pattern!$D23&gt;0,Pattern!$C23&lt;='Overhead Calc.'!AF$1),Pattern!$G23,"")</f>
        <v/>
      </c>
      <c r="AG28" t="str">
        <f>IF(AND(ISNUMBER(Pattern!$C23),Pattern!$D23&gt;0,Pattern!$C23&lt;='Overhead Calc.'!AG$1),Pattern!$G23,"")</f>
        <v/>
      </c>
      <c r="AH28" t="str">
        <f>IF(AND(ISNUMBER(Pattern!$C23),Pattern!$D23&gt;0,Pattern!$C23&lt;='Overhead Calc.'!AH$1),Pattern!$G23,"")</f>
        <v/>
      </c>
      <c r="AI28" t="str">
        <f>IF(AND(ISNUMBER(Pattern!$C23),Pattern!$D23&gt;0,Pattern!$C23&lt;='Overhead Calc.'!AI$1),Pattern!$G23,"")</f>
        <v/>
      </c>
      <c r="AJ28" t="str">
        <f>IF(AND(ISNUMBER(Pattern!$C23),Pattern!$D23&gt;0,Pattern!$C23&lt;='Overhead Calc.'!AJ$1),Pattern!$G23,"")</f>
        <v/>
      </c>
      <c r="AK28" t="str">
        <f>IF(AND(ISNUMBER(Pattern!$C23),Pattern!$D23&gt;0,Pattern!$C23&lt;='Overhead Calc.'!AK$1),Pattern!$G23,"")</f>
        <v/>
      </c>
      <c r="AL28" t="str">
        <f>IF(AND(ISNUMBER(Pattern!$C23),Pattern!$D23&gt;0,Pattern!$C23&lt;='Overhead Calc.'!AL$1),Pattern!$G23,"")</f>
        <v/>
      </c>
    </row>
    <row r="29" spans="1:38" x14ac:dyDescent="0.2">
      <c r="A29">
        <v>14</v>
      </c>
      <c r="B29" t="str">
        <f>IF(AND(ISNUMBER(Pattern!$B24),Pattern!$D24&gt;0,Pattern!$B24&lt;='Overhead Calc.'!B$1),Pattern!$G24,"")</f>
        <v/>
      </c>
      <c r="C29" t="str">
        <f>IF(AND(ISNUMBER(Pattern!$B24),Pattern!$D24&gt;0,Pattern!$B24&lt;='Overhead Calc.'!C$1),Pattern!$G24,"")</f>
        <v/>
      </c>
      <c r="D29" t="str">
        <f>IF(AND(ISNUMBER(Pattern!$B24),Pattern!$D24&gt;0,Pattern!$B24&lt;='Overhead Calc.'!D$1),Pattern!$G24,"")</f>
        <v/>
      </c>
      <c r="E29" t="str">
        <f>IF(AND(ISNUMBER(Pattern!$B24),Pattern!$D24&gt;0,Pattern!$B24&lt;='Overhead Calc.'!E$1),Pattern!$G24,"")</f>
        <v/>
      </c>
      <c r="F29" t="str">
        <f>IF(AND(ISNUMBER(Pattern!$B24),Pattern!$D24&gt;0,Pattern!$B24&lt;='Overhead Calc.'!F$1),Pattern!$G24,"")</f>
        <v/>
      </c>
      <c r="G29" t="str">
        <f>IF(AND(ISNUMBER(Pattern!$B24),Pattern!$D24&gt;0,Pattern!$B24&lt;='Overhead Calc.'!G$1),Pattern!$G24,"")</f>
        <v/>
      </c>
      <c r="H29" t="str">
        <f>IF(AND(ISNUMBER(Pattern!$B24),Pattern!$D24&gt;0,Pattern!$B24&lt;='Overhead Calc.'!H$1),Pattern!$G24,"")</f>
        <v/>
      </c>
      <c r="I29" t="str">
        <f>IF(AND(ISNUMBER(Pattern!$B24),Pattern!$D24&gt;0,Pattern!$B24&lt;='Overhead Calc.'!I$1),Pattern!$G24,"")</f>
        <v/>
      </c>
      <c r="J29" t="str">
        <f>IF(AND(ISNUMBER(Pattern!$B24),Pattern!$D24&gt;0,Pattern!$B24&lt;='Overhead Calc.'!J$1),Pattern!$G24,"")</f>
        <v/>
      </c>
      <c r="K29" t="str">
        <f>IF(AND(ISNUMBER(Pattern!$B24),Pattern!$D24&gt;0,Pattern!$B24&lt;='Overhead Calc.'!K$1),Pattern!$G24,"")</f>
        <v/>
      </c>
      <c r="L29" t="str">
        <f>IF(AND(ISNUMBER(Pattern!$B24),Pattern!$D24&gt;0,Pattern!$B24&lt;='Overhead Calc.'!L$1),Pattern!$G24,"")</f>
        <v/>
      </c>
      <c r="M29" t="str">
        <f>IF(AND(ISNUMBER(Pattern!$B24),Pattern!$D24&gt;0,Pattern!$B24&lt;='Overhead Calc.'!M$1),Pattern!$G24,"")</f>
        <v/>
      </c>
      <c r="N29" t="str">
        <f>IF(AND(ISNUMBER(Pattern!$B24),Pattern!$D24&gt;0,Pattern!$B24&lt;='Overhead Calc.'!N$1),Pattern!$G24,"")</f>
        <v/>
      </c>
      <c r="O29" t="str">
        <f>IF(AND(ISNUMBER(Pattern!$B24),Pattern!$D24&gt;0,Pattern!$B24&lt;='Overhead Calc.'!O$1),Pattern!$G24,"")</f>
        <v/>
      </c>
      <c r="P29" t="str">
        <f>IF(AND(ISNUMBER(Pattern!$B24),Pattern!$D24&gt;0,Pattern!$B24&lt;='Overhead Calc.'!P$1),Pattern!$G24,"")</f>
        <v/>
      </c>
      <c r="Q29" t="str">
        <f>IF(AND(ISNUMBER(Pattern!$B24),Pattern!$D24&gt;0,Pattern!$B24&lt;='Overhead Calc.'!Q$1),Pattern!$G24,"")</f>
        <v/>
      </c>
      <c r="R29" t="str">
        <f>IF(AND(ISNUMBER(Pattern!$B24),Pattern!$D24&gt;0,Pattern!$B24&lt;='Overhead Calc.'!R$1),Pattern!$G24,"")</f>
        <v/>
      </c>
      <c r="S29" t="str">
        <f>IF(AND(ISNUMBER(Pattern!$B24),Pattern!$D24&gt;0,Pattern!$B24&lt;='Overhead Calc.'!S$1),Pattern!$G24,"")</f>
        <v/>
      </c>
      <c r="T29" t="str">
        <f>IF(AND(ISNUMBER(Pattern!$B24),Pattern!$D24&gt;0,Pattern!$B24&lt;='Overhead Calc.'!T$1),Pattern!$G24,"")</f>
        <v/>
      </c>
      <c r="U29" t="str">
        <f>IF(AND(ISNUMBER(Pattern!$C24),Pattern!$D24&gt;0,Pattern!$C24&lt;='Overhead Calc.'!U$1),Pattern!$G24,"")</f>
        <v/>
      </c>
      <c r="V29" t="str">
        <f>IF(AND(ISNUMBER(Pattern!$C24),Pattern!$D24&gt;0,Pattern!$C24&lt;='Overhead Calc.'!V$1),Pattern!$G24,"")</f>
        <v/>
      </c>
      <c r="W29" t="str">
        <f>IF(AND(ISNUMBER(Pattern!$C24),Pattern!$D24&gt;0,Pattern!$C24&lt;='Overhead Calc.'!W$1),Pattern!$G24,"")</f>
        <v/>
      </c>
      <c r="X29" t="str">
        <f>IF(AND(ISNUMBER(Pattern!$C24),Pattern!$D24&gt;0,Pattern!$C24&lt;='Overhead Calc.'!X$1),Pattern!$G24,"")</f>
        <v/>
      </c>
      <c r="Y29" t="str">
        <f>IF(AND(ISNUMBER(Pattern!$C24),Pattern!$D24&gt;0,Pattern!$C24&lt;='Overhead Calc.'!Y$1),Pattern!$G24,"")</f>
        <v/>
      </c>
      <c r="Z29" t="str">
        <f>IF(AND(ISNUMBER(Pattern!$C24),Pattern!$D24&gt;0,Pattern!$C24&lt;='Overhead Calc.'!Z$1),Pattern!$G24,"")</f>
        <v/>
      </c>
      <c r="AA29" t="str">
        <f>IF(AND(ISNUMBER(Pattern!$C24),Pattern!$D24&gt;0,Pattern!$C24&lt;='Overhead Calc.'!AA$1),Pattern!$G24,"")</f>
        <v/>
      </c>
      <c r="AB29" t="str">
        <f>IF(AND(ISNUMBER(Pattern!$C24),Pattern!$D24&gt;0,Pattern!$C24&lt;='Overhead Calc.'!AB$1),Pattern!$G24,"")</f>
        <v/>
      </c>
      <c r="AC29" t="str">
        <f>IF(AND(ISNUMBER(Pattern!$C24),Pattern!$D24&gt;0,Pattern!$C24&lt;='Overhead Calc.'!AC$1),Pattern!$G24,"")</f>
        <v/>
      </c>
      <c r="AD29" t="str">
        <f>IF(AND(ISNUMBER(Pattern!$C24),Pattern!$D24&gt;0,Pattern!$C24&lt;='Overhead Calc.'!AD$1),Pattern!$G24,"")</f>
        <v/>
      </c>
      <c r="AE29" t="str">
        <f>IF(AND(ISNUMBER(Pattern!$C24),Pattern!$D24&gt;0,Pattern!$C24&lt;='Overhead Calc.'!AE$1),Pattern!$G24,"")</f>
        <v/>
      </c>
      <c r="AF29" t="str">
        <f>IF(AND(ISNUMBER(Pattern!$C24),Pattern!$D24&gt;0,Pattern!$C24&lt;='Overhead Calc.'!AF$1),Pattern!$G24,"")</f>
        <v/>
      </c>
      <c r="AG29" t="str">
        <f>IF(AND(ISNUMBER(Pattern!$C24),Pattern!$D24&gt;0,Pattern!$C24&lt;='Overhead Calc.'!AG$1),Pattern!$G24,"")</f>
        <v/>
      </c>
      <c r="AH29" t="str">
        <f>IF(AND(ISNUMBER(Pattern!$C24),Pattern!$D24&gt;0,Pattern!$C24&lt;='Overhead Calc.'!AH$1),Pattern!$G24,"")</f>
        <v/>
      </c>
      <c r="AI29" t="str">
        <f>IF(AND(ISNUMBER(Pattern!$C24),Pattern!$D24&gt;0,Pattern!$C24&lt;='Overhead Calc.'!AI$1),Pattern!$G24,"")</f>
        <v/>
      </c>
      <c r="AJ29" t="str">
        <f>IF(AND(ISNUMBER(Pattern!$C24),Pattern!$D24&gt;0,Pattern!$C24&lt;='Overhead Calc.'!AJ$1),Pattern!$G24,"")</f>
        <v/>
      </c>
      <c r="AK29" t="str">
        <f>IF(AND(ISNUMBER(Pattern!$C24),Pattern!$D24&gt;0,Pattern!$C24&lt;='Overhead Calc.'!AK$1),Pattern!$G24,"")</f>
        <v/>
      </c>
      <c r="AL29" t="str">
        <f>IF(AND(ISNUMBER(Pattern!$C24),Pattern!$D24&gt;0,Pattern!$C24&lt;='Overhead Calc.'!AL$1),Pattern!$G24,"")</f>
        <v/>
      </c>
    </row>
    <row r="30" spans="1:38" x14ac:dyDescent="0.2">
      <c r="A30">
        <v>15</v>
      </c>
      <c r="B30" t="str">
        <f>IF(AND(ISNUMBER(Pattern!$B25),Pattern!$D25&gt;0,Pattern!$B25&lt;='Overhead Calc.'!B$1),Pattern!$G25,"")</f>
        <v/>
      </c>
      <c r="C30" t="str">
        <f>IF(AND(ISNUMBER(Pattern!$B25),Pattern!$D25&gt;0,Pattern!$B25&lt;='Overhead Calc.'!C$1),Pattern!$G25,"")</f>
        <v/>
      </c>
      <c r="D30" t="str">
        <f>IF(AND(ISNUMBER(Pattern!$B25),Pattern!$D25&gt;0,Pattern!$B25&lt;='Overhead Calc.'!D$1),Pattern!$G25,"")</f>
        <v/>
      </c>
      <c r="E30" t="str">
        <f>IF(AND(ISNUMBER(Pattern!$B25),Pattern!$D25&gt;0,Pattern!$B25&lt;='Overhead Calc.'!E$1),Pattern!$G25,"")</f>
        <v/>
      </c>
      <c r="F30" t="str">
        <f>IF(AND(ISNUMBER(Pattern!$B25),Pattern!$D25&gt;0,Pattern!$B25&lt;='Overhead Calc.'!F$1),Pattern!$G25,"")</f>
        <v/>
      </c>
      <c r="G30" t="str">
        <f>IF(AND(ISNUMBER(Pattern!$B25),Pattern!$D25&gt;0,Pattern!$B25&lt;='Overhead Calc.'!G$1),Pattern!$G25,"")</f>
        <v/>
      </c>
      <c r="H30" t="str">
        <f>IF(AND(ISNUMBER(Pattern!$B25),Pattern!$D25&gt;0,Pattern!$B25&lt;='Overhead Calc.'!H$1),Pattern!$G25,"")</f>
        <v/>
      </c>
      <c r="I30" t="str">
        <f>IF(AND(ISNUMBER(Pattern!$B25),Pattern!$D25&gt;0,Pattern!$B25&lt;='Overhead Calc.'!I$1),Pattern!$G25,"")</f>
        <v/>
      </c>
      <c r="J30" t="str">
        <f>IF(AND(ISNUMBER(Pattern!$B25),Pattern!$D25&gt;0,Pattern!$B25&lt;='Overhead Calc.'!J$1),Pattern!$G25,"")</f>
        <v/>
      </c>
      <c r="K30" t="str">
        <f>IF(AND(ISNUMBER(Pattern!$B25),Pattern!$D25&gt;0,Pattern!$B25&lt;='Overhead Calc.'!K$1),Pattern!$G25,"")</f>
        <v/>
      </c>
      <c r="L30" t="str">
        <f>IF(AND(ISNUMBER(Pattern!$B25),Pattern!$D25&gt;0,Pattern!$B25&lt;='Overhead Calc.'!L$1),Pattern!$G25,"")</f>
        <v/>
      </c>
      <c r="M30" t="str">
        <f>IF(AND(ISNUMBER(Pattern!$B25),Pattern!$D25&gt;0,Pattern!$B25&lt;='Overhead Calc.'!M$1),Pattern!$G25,"")</f>
        <v/>
      </c>
      <c r="N30" t="str">
        <f>IF(AND(ISNUMBER(Pattern!$B25),Pattern!$D25&gt;0,Pattern!$B25&lt;='Overhead Calc.'!N$1),Pattern!$G25,"")</f>
        <v/>
      </c>
      <c r="O30" t="str">
        <f>IF(AND(ISNUMBER(Pattern!$B25),Pattern!$D25&gt;0,Pattern!$B25&lt;='Overhead Calc.'!O$1),Pattern!$G25,"")</f>
        <v/>
      </c>
      <c r="P30" t="str">
        <f>IF(AND(ISNUMBER(Pattern!$B25),Pattern!$D25&gt;0,Pattern!$B25&lt;='Overhead Calc.'!P$1),Pattern!$G25,"")</f>
        <v/>
      </c>
      <c r="Q30" t="str">
        <f>IF(AND(ISNUMBER(Pattern!$B25),Pattern!$D25&gt;0,Pattern!$B25&lt;='Overhead Calc.'!Q$1),Pattern!$G25,"")</f>
        <v/>
      </c>
      <c r="R30" t="str">
        <f>IF(AND(ISNUMBER(Pattern!$B25),Pattern!$D25&gt;0,Pattern!$B25&lt;='Overhead Calc.'!R$1),Pattern!$G25,"")</f>
        <v/>
      </c>
      <c r="S30" t="str">
        <f>IF(AND(ISNUMBER(Pattern!$B25),Pattern!$D25&gt;0,Pattern!$B25&lt;='Overhead Calc.'!S$1),Pattern!$G25,"")</f>
        <v/>
      </c>
      <c r="T30" t="str">
        <f>IF(AND(ISNUMBER(Pattern!$B25),Pattern!$D25&gt;0,Pattern!$B25&lt;='Overhead Calc.'!T$1),Pattern!$G25,"")</f>
        <v/>
      </c>
      <c r="U30" t="str">
        <f>IF(AND(ISNUMBER(Pattern!$C25),Pattern!$D25&gt;0,Pattern!$C25&lt;='Overhead Calc.'!U$1),Pattern!$G25,"")</f>
        <v/>
      </c>
      <c r="V30" t="str">
        <f>IF(AND(ISNUMBER(Pattern!$C25),Pattern!$D25&gt;0,Pattern!$C25&lt;='Overhead Calc.'!V$1),Pattern!$G25,"")</f>
        <v/>
      </c>
      <c r="W30" t="str">
        <f>IF(AND(ISNUMBER(Pattern!$C25),Pattern!$D25&gt;0,Pattern!$C25&lt;='Overhead Calc.'!W$1),Pattern!$G25,"")</f>
        <v/>
      </c>
      <c r="X30" t="str">
        <f>IF(AND(ISNUMBER(Pattern!$C25),Pattern!$D25&gt;0,Pattern!$C25&lt;='Overhead Calc.'!X$1),Pattern!$G25,"")</f>
        <v/>
      </c>
      <c r="Y30" t="str">
        <f>IF(AND(ISNUMBER(Pattern!$C25),Pattern!$D25&gt;0,Pattern!$C25&lt;='Overhead Calc.'!Y$1),Pattern!$G25,"")</f>
        <v/>
      </c>
      <c r="Z30" t="str">
        <f>IF(AND(ISNUMBER(Pattern!$C25),Pattern!$D25&gt;0,Pattern!$C25&lt;='Overhead Calc.'!Z$1),Pattern!$G25,"")</f>
        <v/>
      </c>
      <c r="AA30" t="str">
        <f>IF(AND(ISNUMBER(Pattern!$C25),Pattern!$D25&gt;0,Pattern!$C25&lt;='Overhead Calc.'!AA$1),Pattern!$G25,"")</f>
        <v/>
      </c>
      <c r="AB30" t="str">
        <f>IF(AND(ISNUMBER(Pattern!$C25),Pattern!$D25&gt;0,Pattern!$C25&lt;='Overhead Calc.'!AB$1),Pattern!$G25,"")</f>
        <v/>
      </c>
      <c r="AC30" t="str">
        <f>IF(AND(ISNUMBER(Pattern!$C25),Pattern!$D25&gt;0,Pattern!$C25&lt;='Overhead Calc.'!AC$1),Pattern!$G25,"")</f>
        <v/>
      </c>
      <c r="AD30" t="str">
        <f>IF(AND(ISNUMBER(Pattern!$C25),Pattern!$D25&gt;0,Pattern!$C25&lt;='Overhead Calc.'!AD$1),Pattern!$G25,"")</f>
        <v/>
      </c>
      <c r="AE30" t="str">
        <f>IF(AND(ISNUMBER(Pattern!$C25),Pattern!$D25&gt;0,Pattern!$C25&lt;='Overhead Calc.'!AE$1),Pattern!$G25,"")</f>
        <v/>
      </c>
      <c r="AF30" t="str">
        <f>IF(AND(ISNUMBER(Pattern!$C25),Pattern!$D25&gt;0,Pattern!$C25&lt;='Overhead Calc.'!AF$1),Pattern!$G25,"")</f>
        <v/>
      </c>
      <c r="AG30" t="str">
        <f>IF(AND(ISNUMBER(Pattern!$C25),Pattern!$D25&gt;0,Pattern!$C25&lt;='Overhead Calc.'!AG$1),Pattern!$G25,"")</f>
        <v/>
      </c>
      <c r="AH30" t="str">
        <f>IF(AND(ISNUMBER(Pattern!$C25),Pattern!$D25&gt;0,Pattern!$C25&lt;='Overhead Calc.'!AH$1),Pattern!$G25,"")</f>
        <v/>
      </c>
      <c r="AI30" t="str">
        <f>IF(AND(ISNUMBER(Pattern!$C25),Pattern!$D25&gt;0,Pattern!$C25&lt;='Overhead Calc.'!AI$1),Pattern!$G25,"")</f>
        <v/>
      </c>
      <c r="AJ30" t="str">
        <f>IF(AND(ISNUMBER(Pattern!$C25),Pattern!$D25&gt;0,Pattern!$C25&lt;='Overhead Calc.'!AJ$1),Pattern!$G25,"")</f>
        <v/>
      </c>
      <c r="AK30" t="str">
        <f>IF(AND(ISNUMBER(Pattern!$C25),Pattern!$D25&gt;0,Pattern!$C25&lt;='Overhead Calc.'!AK$1),Pattern!$G25,"")</f>
        <v/>
      </c>
      <c r="AL30" t="str">
        <f>IF(AND(ISNUMBER(Pattern!$C25),Pattern!$D25&gt;0,Pattern!$C25&lt;='Overhead Calc.'!AL$1),Pattern!$G25,"")</f>
        <v/>
      </c>
    </row>
    <row r="31" spans="1:38" x14ac:dyDescent="0.2">
      <c r="A31" t="s">
        <v>120</v>
      </c>
    </row>
    <row r="32" spans="1:38" x14ac:dyDescent="0.2">
      <c r="A32">
        <v>1</v>
      </c>
      <c r="B32" t="str">
        <f>IF(AND(ISNUMBER(Pattern!$B32),Pattern!$D32&gt;0,Pattern!$B32&lt;='Overhead Calc.'!B$1),Pattern!$G32,"")</f>
        <v/>
      </c>
      <c r="C32" t="str">
        <f>IF(AND(ISNUMBER(Pattern!$B32),Pattern!$D32&gt;0,Pattern!$B32&lt;='Overhead Calc.'!C$1),Pattern!$G32,"")</f>
        <v/>
      </c>
      <c r="D32" t="str">
        <f>IF(AND(ISNUMBER(Pattern!$B32),Pattern!$D32&gt;0,Pattern!$B32&lt;='Overhead Calc.'!D$1),Pattern!$G32,"")</f>
        <v/>
      </c>
      <c r="E32" t="str">
        <f>IF(AND(ISNUMBER(Pattern!$B32),Pattern!$D32&gt;0,Pattern!$B32&lt;='Overhead Calc.'!E$1),Pattern!$G32,"")</f>
        <v/>
      </c>
      <c r="F32" t="str">
        <f>IF(AND(ISNUMBER(Pattern!$B32),Pattern!$D32&gt;0,Pattern!$B32&lt;='Overhead Calc.'!F$1),Pattern!$G32,"")</f>
        <v/>
      </c>
      <c r="G32" t="str">
        <f>IF(AND(ISNUMBER(Pattern!$B32),Pattern!$D32&gt;0,Pattern!$B32&lt;='Overhead Calc.'!G$1),Pattern!$G32,"")</f>
        <v/>
      </c>
      <c r="H32" t="str">
        <f>IF(AND(ISNUMBER(Pattern!$B32),Pattern!$D32&gt;0,Pattern!$B32&lt;='Overhead Calc.'!H$1),Pattern!$G32,"")</f>
        <v/>
      </c>
      <c r="I32" t="str">
        <f>IF(AND(ISNUMBER(Pattern!$B32),Pattern!$D32&gt;0,Pattern!$B32&lt;='Overhead Calc.'!I$1),Pattern!$G32,"")</f>
        <v/>
      </c>
      <c r="J32" t="str">
        <f>IF(AND(ISNUMBER(Pattern!$B32),Pattern!$D32&gt;0,Pattern!$B32&lt;='Overhead Calc.'!J$1),Pattern!$G32,"")</f>
        <v/>
      </c>
      <c r="K32" t="str">
        <f>IF(AND(ISNUMBER(Pattern!$B32),Pattern!$D32&gt;0,Pattern!$B32&lt;='Overhead Calc.'!K$1),Pattern!$G32,"")</f>
        <v/>
      </c>
      <c r="L32" t="str">
        <f>IF(AND(ISNUMBER(Pattern!$B32),Pattern!$D32&gt;0,Pattern!$B32&lt;='Overhead Calc.'!L$1),Pattern!$G32,"")</f>
        <v/>
      </c>
      <c r="M32" t="str">
        <f>IF(AND(ISNUMBER(Pattern!$B32),Pattern!$D32&gt;0,Pattern!$B32&lt;='Overhead Calc.'!M$1),Pattern!$G32,"")</f>
        <v/>
      </c>
      <c r="N32" t="str">
        <f>IF(AND(ISNUMBER(Pattern!$B32),Pattern!$D32&gt;0,Pattern!$B32&lt;='Overhead Calc.'!N$1),Pattern!$G32,"")</f>
        <v/>
      </c>
      <c r="O32" t="str">
        <f>IF(AND(ISNUMBER(Pattern!$B32),Pattern!$D32&gt;0,Pattern!$B32&lt;='Overhead Calc.'!O$1),Pattern!$G32,"")</f>
        <v/>
      </c>
      <c r="P32" t="str">
        <f>IF(AND(ISNUMBER(Pattern!$B32),Pattern!$D32&gt;0,Pattern!$B32&lt;='Overhead Calc.'!P$1),Pattern!$G32,"")</f>
        <v/>
      </c>
      <c r="Q32" t="str">
        <f>IF(AND(ISNUMBER(Pattern!$B32),Pattern!$D32&gt;0,Pattern!$B32&lt;='Overhead Calc.'!Q$1),Pattern!$G32,"")</f>
        <v/>
      </c>
      <c r="R32" t="str">
        <f>IF(AND(ISNUMBER(Pattern!$B32),Pattern!$D32&gt;0,Pattern!$B32&lt;='Overhead Calc.'!R$1),Pattern!$G32,"")</f>
        <v/>
      </c>
      <c r="S32" t="str">
        <f>IF(AND(ISNUMBER(Pattern!$B32),Pattern!$D32&gt;0,Pattern!$B32&lt;='Overhead Calc.'!S$1),Pattern!$G32,"")</f>
        <v/>
      </c>
      <c r="T32" t="str">
        <f>IF(AND(ISNUMBER(Pattern!$B32),Pattern!$D32&gt;0,Pattern!$B32&lt;='Overhead Calc.'!T$1),Pattern!$G32,"")</f>
        <v/>
      </c>
      <c r="U32" t="str">
        <f>IF(AND(ISNUMBER(Pattern!$C32),Pattern!$D32&gt;0,Pattern!$C32&lt;='Overhead Calc.'!U$1),Pattern!$G32,"")</f>
        <v/>
      </c>
      <c r="V32" t="str">
        <f>IF(AND(ISNUMBER(Pattern!$C32),Pattern!$D32&gt;0,Pattern!$C32&lt;='Overhead Calc.'!V$1),Pattern!$G32,"")</f>
        <v/>
      </c>
      <c r="W32" t="str">
        <f>IF(AND(ISNUMBER(Pattern!$C32),Pattern!$D32&gt;0,Pattern!$C32&lt;='Overhead Calc.'!W$1),Pattern!$G32,"")</f>
        <v/>
      </c>
      <c r="X32" t="str">
        <f>IF(AND(ISNUMBER(Pattern!$C32),Pattern!$D32&gt;0,Pattern!$C32&lt;='Overhead Calc.'!X$1),Pattern!$G32,"")</f>
        <v/>
      </c>
      <c r="Y32" t="str">
        <f>IF(AND(ISNUMBER(Pattern!$C32),Pattern!$D32&gt;0,Pattern!$C32&lt;='Overhead Calc.'!Y$1),Pattern!$G32,"")</f>
        <v/>
      </c>
      <c r="Z32" t="str">
        <f>IF(AND(ISNUMBER(Pattern!$C32),Pattern!$D32&gt;0,Pattern!$C32&lt;='Overhead Calc.'!Z$1),Pattern!$G32,"")</f>
        <v/>
      </c>
      <c r="AA32" t="str">
        <f>IF(AND(ISNUMBER(Pattern!$C32),Pattern!$D32&gt;0,Pattern!$C32&lt;='Overhead Calc.'!AA$1),Pattern!$G32,"")</f>
        <v/>
      </c>
      <c r="AB32" t="str">
        <f>IF(AND(ISNUMBER(Pattern!$C32),Pattern!$D32&gt;0,Pattern!$C32&lt;='Overhead Calc.'!AB$1),Pattern!$G32,"")</f>
        <v/>
      </c>
      <c r="AC32" t="str">
        <f>IF(AND(ISNUMBER(Pattern!$C32),Pattern!$D32&gt;0,Pattern!$C32&lt;='Overhead Calc.'!AC$1),Pattern!$G32,"")</f>
        <v/>
      </c>
      <c r="AD32" t="str">
        <f>IF(AND(ISNUMBER(Pattern!$C32),Pattern!$D32&gt;0,Pattern!$C32&lt;='Overhead Calc.'!AD$1),Pattern!$G32,"")</f>
        <v/>
      </c>
      <c r="AE32" t="str">
        <f>IF(AND(ISNUMBER(Pattern!$C32),Pattern!$D32&gt;0,Pattern!$C32&lt;='Overhead Calc.'!AE$1),Pattern!$G32,"")</f>
        <v/>
      </c>
      <c r="AF32" t="str">
        <f>IF(AND(ISNUMBER(Pattern!$C32),Pattern!$D32&gt;0,Pattern!$C32&lt;='Overhead Calc.'!AF$1),Pattern!$G32,"")</f>
        <v/>
      </c>
      <c r="AG32" t="str">
        <f>IF(AND(ISNUMBER(Pattern!$C32),Pattern!$D32&gt;0,Pattern!$C32&lt;='Overhead Calc.'!AG$1),Pattern!$G32,"")</f>
        <v/>
      </c>
      <c r="AH32" t="str">
        <f>IF(AND(ISNUMBER(Pattern!$C32),Pattern!$D32&gt;0,Pattern!$C32&lt;='Overhead Calc.'!AH$1),Pattern!$G32,"")</f>
        <v/>
      </c>
      <c r="AI32" t="str">
        <f>IF(AND(ISNUMBER(Pattern!$C32),Pattern!$D32&gt;0,Pattern!$C32&lt;='Overhead Calc.'!AI$1),Pattern!$G32,"")</f>
        <v/>
      </c>
      <c r="AJ32" t="str">
        <f>IF(AND(ISNUMBER(Pattern!$C32),Pattern!$D32&gt;0,Pattern!$C32&lt;='Overhead Calc.'!AJ$1),Pattern!$G32,"")</f>
        <v/>
      </c>
      <c r="AK32" t="str">
        <f>IF(AND(ISNUMBER(Pattern!$C32),Pattern!$D32&gt;0,Pattern!$C32&lt;='Overhead Calc.'!AK$1),Pattern!$G32,"")</f>
        <v/>
      </c>
      <c r="AL32" t="str">
        <f>IF(AND(ISNUMBER(Pattern!$C32),Pattern!$D32&gt;0,Pattern!$C32&lt;='Overhead Calc.'!AL$1),Pattern!$G32,"")</f>
        <v/>
      </c>
    </row>
    <row r="33" spans="1:38" x14ac:dyDescent="0.2">
      <c r="A33">
        <v>2</v>
      </c>
      <c r="B33" t="str">
        <f>IF(AND(ISNUMBER(Pattern!$B33),Pattern!$D33&gt;0,Pattern!$B33&lt;='Overhead Calc.'!B$1),Pattern!$G33,"")</f>
        <v/>
      </c>
      <c r="C33" t="str">
        <f>IF(AND(ISNUMBER(Pattern!$B33),Pattern!$D33&gt;0,Pattern!$B33&lt;='Overhead Calc.'!C$1),Pattern!$G33,"")</f>
        <v/>
      </c>
      <c r="D33" t="str">
        <f>IF(AND(ISNUMBER(Pattern!$B33),Pattern!$D33&gt;0,Pattern!$B33&lt;='Overhead Calc.'!D$1),Pattern!$G33,"")</f>
        <v/>
      </c>
      <c r="E33" t="str">
        <f>IF(AND(ISNUMBER(Pattern!$B33),Pattern!$D33&gt;0,Pattern!$B33&lt;='Overhead Calc.'!E$1),Pattern!$G33,"")</f>
        <v/>
      </c>
      <c r="F33" t="str">
        <f>IF(AND(ISNUMBER(Pattern!$B33),Pattern!$D33&gt;0,Pattern!$B33&lt;='Overhead Calc.'!F$1),Pattern!$G33,"")</f>
        <v/>
      </c>
      <c r="G33" t="str">
        <f>IF(AND(ISNUMBER(Pattern!$B33),Pattern!$D33&gt;0,Pattern!$B33&lt;='Overhead Calc.'!G$1),Pattern!$G33,"")</f>
        <v/>
      </c>
      <c r="H33" t="str">
        <f>IF(AND(ISNUMBER(Pattern!$B33),Pattern!$D33&gt;0,Pattern!$B33&lt;='Overhead Calc.'!H$1),Pattern!$G33,"")</f>
        <v/>
      </c>
      <c r="I33" t="str">
        <f>IF(AND(ISNUMBER(Pattern!$B33),Pattern!$D33&gt;0,Pattern!$B33&lt;='Overhead Calc.'!I$1),Pattern!$G33,"")</f>
        <v/>
      </c>
      <c r="J33" t="str">
        <f>IF(AND(ISNUMBER(Pattern!$B33),Pattern!$D33&gt;0,Pattern!$B33&lt;='Overhead Calc.'!J$1),Pattern!$G33,"")</f>
        <v/>
      </c>
      <c r="K33">
        <f>IF(AND(ISNUMBER(Pattern!$B33),Pattern!$D33&gt;0,Pattern!$B33&lt;='Overhead Calc.'!K$1),Pattern!$G33,"")</f>
        <v>9.1</v>
      </c>
      <c r="L33">
        <f>IF(AND(ISNUMBER(Pattern!$B33),Pattern!$D33&gt;0,Pattern!$B33&lt;='Overhead Calc.'!L$1),Pattern!$G33,"")</f>
        <v>9.1</v>
      </c>
      <c r="M33">
        <f>IF(AND(ISNUMBER(Pattern!$B33),Pattern!$D33&gt;0,Pattern!$B33&lt;='Overhead Calc.'!M$1),Pattern!$G33,"")</f>
        <v>9.1</v>
      </c>
      <c r="N33">
        <f>IF(AND(ISNUMBER(Pattern!$B33),Pattern!$D33&gt;0,Pattern!$B33&lt;='Overhead Calc.'!N$1),Pattern!$G33,"")</f>
        <v>9.1</v>
      </c>
      <c r="O33">
        <f>IF(AND(ISNUMBER(Pattern!$B33),Pattern!$D33&gt;0,Pattern!$B33&lt;='Overhead Calc.'!O$1),Pattern!$G33,"")</f>
        <v>9.1</v>
      </c>
      <c r="P33">
        <f>IF(AND(ISNUMBER(Pattern!$B33),Pattern!$D33&gt;0,Pattern!$B33&lt;='Overhead Calc.'!P$1),Pattern!$G33,"")</f>
        <v>9.1</v>
      </c>
      <c r="Q33">
        <f>IF(AND(ISNUMBER(Pattern!$B33),Pattern!$D33&gt;0,Pattern!$B33&lt;='Overhead Calc.'!Q$1),Pattern!$G33,"")</f>
        <v>9.1</v>
      </c>
      <c r="R33">
        <f>IF(AND(ISNUMBER(Pattern!$B33),Pattern!$D33&gt;0,Pattern!$B33&lt;='Overhead Calc.'!R$1),Pattern!$G33,"")</f>
        <v>9.1</v>
      </c>
      <c r="S33">
        <f>IF(AND(ISNUMBER(Pattern!$B33),Pattern!$D33&gt;0,Pattern!$B33&lt;='Overhead Calc.'!S$1),Pattern!$G33,"")</f>
        <v>9.1</v>
      </c>
      <c r="T33">
        <f>IF(AND(ISNUMBER(Pattern!$B33),Pattern!$D33&gt;0,Pattern!$B33&lt;='Overhead Calc.'!T$1),Pattern!$G33,"")</f>
        <v>9.1</v>
      </c>
      <c r="U33">
        <f>IF(AND(ISNUMBER(Pattern!$C33),Pattern!$D33&gt;0,Pattern!$C33&lt;='Overhead Calc.'!U$1),Pattern!$G33,"")</f>
        <v>9.1</v>
      </c>
      <c r="V33">
        <f>IF(AND(ISNUMBER(Pattern!$C33),Pattern!$D33&gt;0,Pattern!$C33&lt;='Overhead Calc.'!V$1),Pattern!$G33,"")</f>
        <v>9.1</v>
      </c>
      <c r="W33">
        <f>IF(AND(ISNUMBER(Pattern!$C33),Pattern!$D33&gt;0,Pattern!$C33&lt;='Overhead Calc.'!W$1),Pattern!$G33,"")</f>
        <v>9.1</v>
      </c>
      <c r="X33">
        <f>IF(AND(ISNUMBER(Pattern!$C33),Pattern!$D33&gt;0,Pattern!$C33&lt;='Overhead Calc.'!X$1),Pattern!$G33,"")</f>
        <v>9.1</v>
      </c>
      <c r="Y33">
        <f>IF(AND(ISNUMBER(Pattern!$C33),Pattern!$D33&gt;0,Pattern!$C33&lt;='Overhead Calc.'!Y$1),Pattern!$G33,"")</f>
        <v>9.1</v>
      </c>
      <c r="Z33">
        <f>IF(AND(ISNUMBER(Pattern!$C33),Pattern!$D33&gt;0,Pattern!$C33&lt;='Overhead Calc.'!Z$1),Pattern!$G33,"")</f>
        <v>9.1</v>
      </c>
      <c r="AA33">
        <f>IF(AND(ISNUMBER(Pattern!$C33),Pattern!$D33&gt;0,Pattern!$C33&lt;='Overhead Calc.'!AA$1),Pattern!$G33,"")</f>
        <v>9.1</v>
      </c>
      <c r="AB33">
        <f>IF(AND(ISNUMBER(Pattern!$C33),Pattern!$D33&gt;0,Pattern!$C33&lt;='Overhead Calc.'!AB$1),Pattern!$G33,"")</f>
        <v>9.1</v>
      </c>
      <c r="AC33">
        <f>IF(AND(ISNUMBER(Pattern!$C33),Pattern!$D33&gt;0,Pattern!$C33&lt;='Overhead Calc.'!AC$1),Pattern!$G33,"")</f>
        <v>9.1</v>
      </c>
      <c r="AD33" t="str">
        <f>IF(AND(ISNUMBER(Pattern!$C33),Pattern!$D33&gt;0,Pattern!$C33&lt;='Overhead Calc.'!AD$1),Pattern!$G33,"")</f>
        <v/>
      </c>
      <c r="AE33" t="str">
        <f>IF(AND(ISNUMBER(Pattern!$C33),Pattern!$D33&gt;0,Pattern!$C33&lt;='Overhead Calc.'!AE$1),Pattern!$G33,"")</f>
        <v/>
      </c>
      <c r="AF33" t="str">
        <f>IF(AND(ISNUMBER(Pattern!$C33),Pattern!$D33&gt;0,Pattern!$C33&lt;='Overhead Calc.'!AF$1),Pattern!$G33,"")</f>
        <v/>
      </c>
      <c r="AG33" t="str">
        <f>IF(AND(ISNUMBER(Pattern!$C33),Pattern!$D33&gt;0,Pattern!$C33&lt;='Overhead Calc.'!AG$1),Pattern!$G33,"")</f>
        <v/>
      </c>
      <c r="AH33" t="str">
        <f>IF(AND(ISNUMBER(Pattern!$C33),Pattern!$D33&gt;0,Pattern!$C33&lt;='Overhead Calc.'!AH$1),Pattern!$G33,"")</f>
        <v/>
      </c>
      <c r="AI33" t="str">
        <f>IF(AND(ISNUMBER(Pattern!$C33),Pattern!$D33&gt;0,Pattern!$C33&lt;='Overhead Calc.'!AI$1),Pattern!$G33,"")</f>
        <v/>
      </c>
      <c r="AJ33" t="str">
        <f>IF(AND(ISNUMBER(Pattern!$C33),Pattern!$D33&gt;0,Pattern!$C33&lt;='Overhead Calc.'!AJ$1),Pattern!$G33,"")</f>
        <v/>
      </c>
      <c r="AK33" t="str">
        <f>IF(AND(ISNUMBER(Pattern!$C33),Pattern!$D33&gt;0,Pattern!$C33&lt;='Overhead Calc.'!AK$1),Pattern!$G33,"")</f>
        <v/>
      </c>
      <c r="AL33" t="str">
        <f>IF(AND(ISNUMBER(Pattern!$C33),Pattern!$D33&gt;0,Pattern!$C33&lt;='Overhead Calc.'!AL$1),Pattern!$G33,"")</f>
        <v/>
      </c>
    </row>
    <row r="34" spans="1:38" x14ac:dyDescent="0.2">
      <c r="A34">
        <v>3</v>
      </c>
      <c r="B34" t="str">
        <f>IF(AND(ISNUMBER(Pattern!$B34),Pattern!$D34&gt;0,Pattern!$B34&lt;='Overhead Calc.'!B$1),Pattern!$G34,"")</f>
        <v/>
      </c>
      <c r="C34" t="str">
        <f>IF(AND(ISNUMBER(Pattern!$B34),Pattern!$D34&gt;0,Pattern!$B34&lt;='Overhead Calc.'!C$1),Pattern!$G34,"")</f>
        <v/>
      </c>
      <c r="D34" t="str">
        <f>IF(AND(ISNUMBER(Pattern!$B34),Pattern!$D34&gt;0,Pattern!$B34&lt;='Overhead Calc.'!D$1),Pattern!$G34,"")</f>
        <v/>
      </c>
      <c r="E34" t="str">
        <f>IF(AND(ISNUMBER(Pattern!$B34),Pattern!$D34&gt;0,Pattern!$B34&lt;='Overhead Calc.'!E$1),Pattern!$G34,"")</f>
        <v/>
      </c>
      <c r="F34">
        <f>IF(AND(ISNUMBER(Pattern!$B34),Pattern!$D34&gt;0,Pattern!$B34&lt;='Overhead Calc.'!F$1),Pattern!$G34,"")</f>
        <v>5.1999999999999993</v>
      </c>
      <c r="G34">
        <f>IF(AND(ISNUMBER(Pattern!$B34),Pattern!$D34&gt;0,Pattern!$B34&lt;='Overhead Calc.'!G$1),Pattern!$G34,"")</f>
        <v>5.1999999999999993</v>
      </c>
      <c r="H34">
        <f>IF(AND(ISNUMBER(Pattern!$B34),Pattern!$D34&gt;0,Pattern!$B34&lt;='Overhead Calc.'!H$1),Pattern!$G34,"")</f>
        <v>5.1999999999999993</v>
      </c>
      <c r="I34">
        <f>IF(AND(ISNUMBER(Pattern!$B34),Pattern!$D34&gt;0,Pattern!$B34&lt;='Overhead Calc.'!I$1),Pattern!$G34,"")</f>
        <v>5.1999999999999993</v>
      </c>
      <c r="J34">
        <f>IF(AND(ISNUMBER(Pattern!$B34),Pattern!$D34&gt;0,Pattern!$B34&lt;='Overhead Calc.'!J$1),Pattern!$G34,"")</f>
        <v>5.1999999999999993</v>
      </c>
      <c r="K34">
        <f>IF(AND(ISNUMBER(Pattern!$B34),Pattern!$D34&gt;0,Pattern!$B34&lt;='Overhead Calc.'!K$1),Pattern!$G34,"")</f>
        <v>5.1999999999999993</v>
      </c>
      <c r="L34">
        <f>IF(AND(ISNUMBER(Pattern!$B34),Pattern!$D34&gt;0,Pattern!$B34&lt;='Overhead Calc.'!L$1),Pattern!$G34,"")</f>
        <v>5.1999999999999993</v>
      </c>
      <c r="M34">
        <f>IF(AND(ISNUMBER(Pattern!$B34),Pattern!$D34&gt;0,Pattern!$B34&lt;='Overhead Calc.'!M$1),Pattern!$G34,"")</f>
        <v>5.1999999999999993</v>
      </c>
      <c r="N34">
        <f>IF(AND(ISNUMBER(Pattern!$B34),Pattern!$D34&gt;0,Pattern!$B34&lt;='Overhead Calc.'!N$1),Pattern!$G34,"")</f>
        <v>5.1999999999999993</v>
      </c>
      <c r="O34">
        <f>IF(AND(ISNUMBER(Pattern!$B34),Pattern!$D34&gt;0,Pattern!$B34&lt;='Overhead Calc.'!O$1),Pattern!$G34,"")</f>
        <v>5.1999999999999993</v>
      </c>
      <c r="P34">
        <f>IF(AND(ISNUMBER(Pattern!$B34),Pattern!$D34&gt;0,Pattern!$B34&lt;='Overhead Calc.'!P$1),Pattern!$G34,"")</f>
        <v>5.1999999999999993</v>
      </c>
      <c r="Q34">
        <f>IF(AND(ISNUMBER(Pattern!$B34),Pattern!$D34&gt;0,Pattern!$B34&lt;='Overhead Calc.'!Q$1),Pattern!$G34,"")</f>
        <v>5.1999999999999993</v>
      </c>
      <c r="R34">
        <f>IF(AND(ISNUMBER(Pattern!$B34),Pattern!$D34&gt;0,Pattern!$B34&lt;='Overhead Calc.'!R$1),Pattern!$G34,"")</f>
        <v>5.1999999999999993</v>
      </c>
      <c r="S34">
        <f>IF(AND(ISNUMBER(Pattern!$B34),Pattern!$D34&gt;0,Pattern!$B34&lt;='Overhead Calc.'!S$1),Pattern!$G34,"")</f>
        <v>5.1999999999999993</v>
      </c>
      <c r="T34">
        <f>IF(AND(ISNUMBER(Pattern!$B34),Pattern!$D34&gt;0,Pattern!$B34&lt;='Overhead Calc.'!T$1),Pattern!$G34,"")</f>
        <v>5.1999999999999993</v>
      </c>
      <c r="U34">
        <f>IF(AND(ISNUMBER(Pattern!$C34),Pattern!$D34&gt;0,Pattern!$C34&lt;='Overhead Calc.'!U$1),Pattern!$G34,"")</f>
        <v>5.1999999999999993</v>
      </c>
      <c r="V34">
        <f>IF(AND(ISNUMBER(Pattern!$C34),Pattern!$D34&gt;0,Pattern!$C34&lt;='Overhead Calc.'!V$1),Pattern!$G34,"")</f>
        <v>5.1999999999999993</v>
      </c>
      <c r="W34">
        <f>IF(AND(ISNUMBER(Pattern!$C34),Pattern!$D34&gt;0,Pattern!$C34&lt;='Overhead Calc.'!W$1),Pattern!$G34,"")</f>
        <v>5.1999999999999993</v>
      </c>
      <c r="X34">
        <f>IF(AND(ISNUMBER(Pattern!$C34),Pattern!$D34&gt;0,Pattern!$C34&lt;='Overhead Calc.'!X$1),Pattern!$G34,"")</f>
        <v>5.1999999999999993</v>
      </c>
      <c r="Y34">
        <f>IF(AND(ISNUMBER(Pattern!$C34),Pattern!$D34&gt;0,Pattern!$C34&lt;='Overhead Calc.'!Y$1),Pattern!$G34,"")</f>
        <v>5.1999999999999993</v>
      </c>
      <c r="Z34">
        <f>IF(AND(ISNUMBER(Pattern!$C34),Pattern!$D34&gt;0,Pattern!$C34&lt;='Overhead Calc.'!Z$1),Pattern!$G34,"")</f>
        <v>5.1999999999999993</v>
      </c>
      <c r="AA34">
        <f>IF(AND(ISNUMBER(Pattern!$C34),Pattern!$D34&gt;0,Pattern!$C34&lt;='Overhead Calc.'!AA$1),Pattern!$G34,"")</f>
        <v>5.1999999999999993</v>
      </c>
      <c r="AB34">
        <f>IF(AND(ISNUMBER(Pattern!$C34),Pattern!$D34&gt;0,Pattern!$C34&lt;='Overhead Calc.'!AB$1),Pattern!$G34,"")</f>
        <v>5.1999999999999993</v>
      </c>
      <c r="AC34">
        <f>IF(AND(ISNUMBER(Pattern!$C34),Pattern!$D34&gt;0,Pattern!$C34&lt;='Overhead Calc.'!AC$1),Pattern!$G34,"")</f>
        <v>5.1999999999999993</v>
      </c>
      <c r="AD34">
        <f>IF(AND(ISNUMBER(Pattern!$C34),Pattern!$D34&gt;0,Pattern!$C34&lt;='Overhead Calc.'!AD$1),Pattern!$G34,"")</f>
        <v>5.1999999999999993</v>
      </c>
      <c r="AE34">
        <f>IF(AND(ISNUMBER(Pattern!$C34),Pattern!$D34&gt;0,Pattern!$C34&lt;='Overhead Calc.'!AE$1),Pattern!$G34,"")</f>
        <v>5.1999999999999993</v>
      </c>
      <c r="AF34">
        <f>IF(AND(ISNUMBER(Pattern!$C34),Pattern!$D34&gt;0,Pattern!$C34&lt;='Overhead Calc.'!AF$1),Pattern!$G34,"")</f>
        <v>5.1999999999999993</v>
      </c>
      <c r="AG34">
        <f>IF(AND(ISNUMBER(Pattern!$C34),Pattern!$D34&gt;0,Pattern!$C34&lt;='Overhead Calc.'!AG$1),Pattern!$G34,"")</f>
        <v>5.1999999999999993</v>
      </c>
      <c r="AH34">
        <f>IF(AND(ISNUMBER(Pattern!$C34),Pattern!$D34&gt;0,Pattern!$C34&lt;='Overhead Calc.'!AH$1),Pattern!$G34,"")</f>
        <v>5.1999999999999993</v>
      </c>
      <c r="AI34" t="str">
        <f>IF(AND(ISNUMBER(Pattern!$C34),Pattern!$D34&gt;0,Pattern!$C34&lt;='Overhead Calc.'!AI$1),Pattern!$G34,"")</f>
        <v/>
      </c>
      <c r="AJ34" t="str">
        <f>IF(AND(ISNUMBER(Pattern!$C34),Pattern!$D34&gt;0,Pattern!$C34&lt;='Overhead Calc.'!AJ$1),Pattern!$G34,"")</f>
        <v/>
      </c>
      <c r="AK34" t="str">
        <f>IF(AND(ISNUMBER(Pattern!$C34),Pattern!$D34&gt;0,Pattern!$C34&lt;='Overhead Calc.'!AK$1),Pattern!$G34,"")</f>
        <v/>
      </c>
      <c r="AL34" t="str">
        <f>IF(AND(ISNUMBER(Pattern!$C34),Pattern!$D34&gt;0,Pattern!$C34&lt;='Overhead Calc.'!AL$1),Pattern!$G34,"")</f>
        <v/>
      </c>
    </row>
    <row r="35" spans="1:38" x14ac:dyDescent="0.2">
      <c r="A35">
        <v>4</v>
      </c>
      <c r="B35" t="str">
        <f>IF(AND(ISNUMBER(Pattern!$B35),Pattern!$D35&gt;0,Pattern!$B35&lt;='Overhead Calc.'!B$1),Pattern!$G35,"")</f>
        <v/>
      </c>
      <c r="C35" t="str">
        <f>IF(AND(ISNUMBER(Pattern!$B35),Pattern!$D35&gt;0,Pattern!$B35&lt;='Overhead Calc.'!C$1),Pattern!$G35,"")</f>
        <v/>
      </c>
      <c r="D35" t="str">
        <f>IF(AND(ISNUMBER(Pattern!$B35),Pattern!$D35&gt;0,Pattern!$B35&lt;='Overhead Calc.'!D$1),Pattern!$G35,"")</f>
        <v/>
      </c>
      <c r="E35" t="str">
        <f>IF(AND(ISNUMBER(Pattern!$B35),Pattern!$D35&gt;0,Pattern!$B35&lt;='Overhead Calc.'!E$1),Pattern!$G35,"")</f>
        <v/>
      </c>
      <c r="F35" t="str">
        <f>IF(AND(ISNUMBER(Pattern!$B35),Pattern!$D35&gt;0,Pattern!$B35&lt;='Overhead Calc.'!F$1),Pattern!$G35,"")</f>
        <v/>
      </c>
      <c r="G35" t="str">
        <f>IF(AND(ISNUMBER(Pattern!$B35),Pattern!$D35&gt;0,Pattern!$B35&lt;='Overhead Calc.'!G$1),Pattern!$G35,"")</f>
        <v/>
      </c>
      <c r="H35" t="str">
        <f>IF(AND(ISNUMBER(Pattern!$B35),Pattern!$D35&gt;0,Pattern!$B35&lt;='Overhead Calc.'!H$1),Pattern!$G35,"")</f>
        <v/>
      </c>
      <c r="I35" t="str">
        <f>IF(AND(ISNUMBER(Pattern!$B35),Pattern!$D35&gt;0,Pattern!$B35&lt;='Overhead Calc.'!I$1),Pattern!$G35,"")</f>
        <v/>
      </c>
      <c r="J35" t="str">
        <f>IF(AND(ISNUMBER(Pattern!$B35),Pattern!$D35&gt;0,Pattern!$B35&lt;='Overhead Calc.'!J$1),Pattern!$G35,"")</f>
        <v/>
      </c>
      <c r="K35" t="str">
        <f>IF(AND(ISNUMBER(Pattern!$B35),Pattern!$D35&gt;0,Pattern!$B35&lt;='Overhead Calc.'!K$1),Pattern!$G35,"")</f>
        <v/>
      </c>
      <c r="L35" t="str">
        <f>IF(AND(ISNUMBER(Pattern!$B35),Pattern!$D35&gt;0,Pattern!$B35&lt;='Overhead Calc.'!L$1),Pattern!$G35,"")</f>
        <v/>
      </c>
      <c r="M35" t="str">
        <f>IF(AND(ISNUMBER(Pattern!$B35),Pattern!$D35&gt;0,Pattern!$B35&lt;='Overhead Calc.'!M$1),Pattern!$G35,"")</f>
        <v/>
      </c>
      <c r="N35" t="str">
        <f>IF(AND(ISNUMBER(Pattern!$B35),Pattern!$D35&gt;0,Pattern!$B35&lt;='Overhead Calc.'!N$1),Pattern!$G35,"")</f>
        <v/>
      </c>
      <c r="O35" t="str">
        <f>IF(AND(ISNUMBER(Pattern!$B35),Pattern!$D35&gt;0,Pattern!$B35&lt;='Overhead Calc.'!O$1),Pattern!$G35,"")</f>
        <v/>
      </c>
      <c r="P35" t="str">
        <f>IF(AND(ISNUMBER(Pattern!$B35),Pattern!$D35&gt;0,Pattern!$B35&lt;='Overhead Calc.'!P$1),Pattern!$G35,"")</f>
        <v/>
      </c>
      <c r="Q35" t="str">
        <f>IF(AND(ISNUMBER(Pattern!$B35),Pattern!$D35&gt;0,Pattern!$B35&lt;='Overhead Calc.'!Q$1),Pattern!$G35,"")</f>
        <v/>
      </c>
      <c r="R35" t="str">
        <f>IF(AND(ISNUMBER(Pattern!$B35),Pattern!$D35&gt;0,Pattern!$B35&lt;='Overhead Calc.'!R$1),Pattern!$G35,"")</f>
        <v/>
      </c>
      <c r="S35" t="str">
        <f>IF(AND(ISNUMBER(Pattern!$B35),Pattern!$D35&gt;0,Pattern!$B35&lt;='Overhead Calc.'!S$1),Pattern!$G35,"")</f>
        <v/>
      </c>
      <c r="T35" t="str">
        <f>IF(AND(ISNUMBER(Pattern!$B35),Pattern!$D35&gt;0,Pattern!$B35&lt;='Overhead Calc.'!T$1),Pattern!$G35,"")</f>
        <v/>
      </c>
      <c r="U35" t="str">
        <f>IF(AND(ISNUMBER(Pattern!$C35),Pattern!$D35&gt;0,Pattern!$C35&lt;='Overhead Calc.'!U$1),Pattern!$G35,"")</f>
        <v/>
      </c>
      <c r="V35" t="str">
        <f>IF(AND(ISNUMBER(Pattern!$C35),Pattern!$D35&gt;0,Pattern!$C35&lt;='Overhead Calc.'!V$1),Pattern!$G35,"")</f>
        <v/>
      </c>
      <c r="W35" t="str">
        <f>IF(AND(ISNUMBER(Pattern!$C35),Pattern!$D35&gt;0,Pattern!$C35&lt;='Overhead Calc.'!W$1),Pattern!$G35,"")</f>
        <v/>
      </c>
      <c r="X35" t="str">
        <f>IF(AND(ISNUMBER(Pattern!$C35),Pattern!$D35&gt;0,Pattern!$C35&lt;='Overhead Calc.'!X$1),Pattern!$G35,"")</f>
        <v/>
      </c>
      <c r="Y35" t="str">
        <f>IF(AND(ISNUMBER(Pattern!$C35),Pattern!$D35&gt;0,Pattern!$C35&lt;='Overhead Calc.'!Y$1),Pattern!$G35,"")</f>
        <v/>
      </c>
      <c r="Z35" t="str">
        <f>IF(AND(ISNUMBER(Pattern!$C35),Pattern!$D35&gt;0,Pattern!$C35&lt;='Overhead Calc.'!Z$1),Pattern!$G35,"")</f>
        <v/>
      </c>
      <c r="AA35" t="str">
        <f>IF(AND(ISNUMBER(Pattern!$C35),Pattern!$D35&gt;0,Pattern!$C35&lt;='Overhead Calc.'!AA$1),Pattern!$G35,"")</f>
        <v/>
      </c>
      <c r="AB35" t="str">
        <f>IF(AND(ISNUMBER(Pattern!$C35),Pattern!$D35&gt;0,Pattern!$C35&lt;='Overhead Calc.'!AB$1),Pattern!$G35,"")</f>
        <v/>
      </c>
      <c r="AC35" t="str">
        <f>IF(AND(ISNUMBER(Pattern!$C35),Pattern!$D35&gt;0,Pattern!$C35&lt;='Overhead Calc.'!AC$1),Pattern!$G35,"")</f>
        <v/>
      </c>
      <c r="AD35" t="str">
        <f>IF(AND(ISNUMBER(Pattern!$C35),Pattern!$D35&gt;0,Pattern!$C35&lt;='Overhead Calc.'!AD$1),Pattern!$G35,"")</f>
        <v/>
      </c>
      <c r="AE35" t="str">
        <f>IF(AND(ISNUMBER(Pattern!$C35),Pattern!$D35&gt;0,Pattern!$C35&lt;='Overhead Calc.'!AE$1),Pattern!$G35,"")</f>
        <v/>
      </c>
      <c r="AF35" t="str">
        <f>IF(AND(ISNUMBER(Pattern!$C35),Pattern!$D35&gt;0,Pattern!$C35&lt;='Overhead Calc.'!AF$1),Pattern!$G35,"")</f>
        <v/>
      </c>
      <c r="AG35" t="str">
        <f>IF(AND(ISNUMBER(Pattern!$C35),Pattern!$D35&gt;0,Pattern!$C35&lt;='Overhead Calc.'!AG$1),Pattern!$G35,"")</f>
        <v/>
      </c>
      <c r="AH35" t="str">
        <f>IF(AND(ISNUMBER(Pattern!$C35),Pattern!$D35&gt;0,Pattern!$C35&lt;='Overhead Calc.'!AH$1),Pattern!$G35,"")</f>
        <v/>
      </c>
      <c r="AI35" t="str">
        <f>IF(AND(ISNUMBER(Pattern!$C35),Pattern!$D35&gt;0,Pattern!$C35&lt;='Overhead Calc.'!AI$1),Pattern!$G35,"")</f>
        <v/>
      </c>
      <c r="AJ35" t="str">
        <f>IF(AND(ISNUMBER(Pattern!$C35),Pattern!$D35&gt;0,Pattern!$C35&lt;='Overhead Calc.'!AJ$1),Pattern!$G35,"")</f>
        <v/>
      </c>
      <c r="AK35" t="str">
        <f>IF(AND(ISNUMBER(Pattern!$C35),Pattern!$D35&gt;0,Pattern!$C35&lt;='Overhead Calc.'!AK$1),Pattern!$G35,"")</f>
        <v/>
      </c>
      <c r="AL35" t="str">
        <f>IF(AND(ISNUMBER(Pattern!$C35),Pattern!$D35&gt;0,Pattern!$C35&lt;='Overhead Calc.'!AL$1),Pattern!$G35,"")</f>
        <v/>
      </c>
    </row>
    <row r="36" spans="1:38" x14ac:dyDescent="0.2">
      <c r="A36">
        <v>5</v>
      </c>
      <c r="B36" t="str">
        <f>IF(AND(ISNUMBER(Pattern!$B36),Pattern!$D36&gt;0,Pattern!$B36&lt;='Overhead Calc.'!B$1),Pattern!$G36,"")</f>
        <v/>
      </c>
      <c r="C36" t="str">
        <f>IF(AND(ISNUMBER(Pattern!$B36),Pattern!$D36&gt;0,Pattern!$B36&lt;='Overhead Calc.'!C$1),Pattern!$G36,"")</f>
        <v/>
      </c>
      <c r="D36" t="str">
        <f>IF(AND(ISNUMBER(Pattern!$B36),Pattern!$D36&gt;0,Pattern!$B36&lt;='Overhead Calc.'!D$1),Pattern!$G36,"")</f>
        <v/>
      </c>
      <c r="E36" t="str">
        <f>IF(AND(ISNUMBER(Pattern!$B36),Pattern!$D36&gt;0,Pattern!$B36&lt;='Overhead Calc.'!E$1),Pattern!$G36,"")</f>
        <v/>
      </c>
      <c r="F36" t="str">
        <f>IF(AND(ISNUMBER(Pattern!$B36),Pattern!$D36&gt;0,Pattern!$B36&lt;='Overhead Calc.'!F$1),Pattern!$G36,"")</f>
        <v/>
      </c>
      <c r="G36" t="str">
        <f>IF(AND(ISNUMBER(Pattern!$B36),Pattern!$D36&gt;0,Pattern!$B36&lt;='Overhead Calc.'!G$1),Pattern!$G36,"")</f>
        <v/>
      </c>
      <c r="H36" t="str">
        <f>IF(AND(ISNUMBER(Pattern!$B36),Pattern!$D36&gt;0,Pattern!$B36&lt;='Overhead Calc.'!H$1),Pattern!$G36,"")</f>
        <v/>
      </c>
      <c r="I36" t="str">
        <f>IF(AND(ISNUMBER(Pattern!$B36),Pattern!$D36&gt;0,Pattern!$B36&lt;='Overhead Calc.'!I$1),Pattern!$G36,"")</f>
        <v/>
      </c>
      <c r="J36" t="str">
        <f>IF(AND(ISNUMBER(Pattern!$B36),Pattern!$D36&gt;0,Pattern!$B36&lt;='Overhead Calc.'!J$1),Pattern!$G36,"")</f>
        <v/>
      </c>
      <c r="K36" t="str">
        <f>IF(AND(ISNUMBER(Pattern!$B36),Pattern!$D36&gt;0,Pattern!$B36&lt;='Overhead Calc.'!K$1),Pattern!$G36,"")</f>
        <v/>
      </c>
      <c r="L36" t="str">
        <f>IF(AND(ISNUMBER(Pattern!$B36),Pattern!$D36&gt;0,Pattern!$B36&lt;='Overhead Calc.'!L$1),Pattern!$G36,"")</f>
        <v/>
      </c>
      <c r="M36" t="str">
        <f>IF(AND(ISNUMBER(Pattern!$B36),Pattern!$D36&gt;0,Pattern!$B36&lt;='Overhead Calc.'!M$1),Pattern!$G36,"")</f>
        <v/>
      </c>
      <c r="N36" t="str">
        <f>IF(AND(ISNUMBER(Pattern!$B36),Pattern!$D36&gt;0,Pattern!$B36&lt;='Overhead Calc.'!N$1),Pattern!$G36,"")</f>
        <v/>
      </c>
      <c r="O36" t="str">
        <f>IF(AND(ISNUMBER(Pattern!$B36),Pattern!$D36&gt;0,Pattern!$B36&lt;='Overhead Calc.'!O$1),Pattern!$G36,"")</f>
        <v/>
      </c>
      <c r="P36" t="str">
        <f>IF(AND(ISNUMBER(Pattern!$B36),Pattern!$D36&gt;0,Pattern!$B36&lt;='Overhead Calc.'!P$1),Pattern!$G36,"")</f>
        <v/>
      </c>
      <c r="Q36" t="str">
        <f>IF(AND(ISNUMBER(Pattern!$B36),Pattern!$D36&gt;0,Pattern!$B36&lt;='Overhead Calc.'!Q$1),Pattern!$G36,"")</f>
        <v/>
      </c>
      <c r="R36" t="str">
        <f>IF(AND(ISNUMBER(Pattern!$B36),Pattern!$D36&gt;0,Pattern!$B36&lt;='Overhead Calc.'!R$1),Pattern!$G36,"")</f>
        <v/>
      </c>
      <c r="S36" t="str">
        <f>IF(AND(ISNUMBER(Pattern!$B36),Pattern!$D36&gt;0,Pattern!$B36&lt;='Overhead Calc.'!S$1),Pattern!$G36,"")</f>
        <v/>
      </c>
      <c r="T36" t="str">
        <f>IF(AND(ISNUMBER(Pattern!$B36),Pattern!$D36&gt;0,Pattern!$B36&lt;='Overhead Calc.'!T$1),Pattern!$G36,"")</f>
        <v/>
      </c>
      <c r="U36" t="str">
        <f>IF(AND(ISNUMBER(Pattern!$C36),Pattern!$D36&gt;0,Pattern!$C36&lt;='Overhead Calc.'!U$1),Pattern!$G36,"")</f>
        <v/>
      </c>
      <c r="V36" t="str">
        <f>IF(AND(ISNUMBER(Pattern!$C36),Pattern!$D36&gt;0,Pattern!$C36&lt;='Overhead Calc.'!V$1),Pattern!$G36,"")</f>
        <v/>
      </c>
      <c r="W36" t="str">
        <f>IF(AND(ISNUMBER(Pattern!$C36),Pattern!$D36&gt;0,Pattern!$C36&lt;='Overhead Calc.'!W$1),Pattern!$G36,"")</f>
        <v/>
      </c>
      <c r="X36" t="str">
        <f>IF(AND(ISNUMBER(Pattern!$C36),Pattern!$D36&gt;0,Pattern!$C36&lt;='Overhead Calc.'!X$1),Pattern!$G36,"")</f>
        <v/>
      </c>
      <c r="Y36" t="str">
        <f>IF(AND(ISNUMBER(Pattern!$C36),Pattern!$D36&gt;0,Pattern!$C36&lt;='Overhead Calc.'!Y$1),Pattern!$G36,"")</f>
        <v/>
      </c>
      <c r="Z36" t="str">
        <f>IF(AND(ISNUMBER(Pattern!$C36),Pattern!$D36&gt;0,Pattern!$C36&lt;='Overhead Calc.'!Z$1),Pattern!$G36,"")</f>
        <v/>
      </c>
      <c r="AA36" t="str">
        <f>IF(AND(ISNUMBER(Pattern!$C36),Pattern!$D36&gt;0,Pattern!$C36&lt;='Overhead Calc.'!AA$1),Pattern!$G36,"")</f>
        <v/>
      </c>
      <c r="AB36" t="str">
        <f>IF(AND(ISNUMBER(Pattern!$C36),Pattern!$D36&gt;0,Pattern!$C36&lt;='Overhead Calc.'!AB$1),Pattern!$G36,"")</f>
        <v/>
      </c>
      <c r="AC36" t="str">
        <f>IF(AND(ISNUMBER(Pattern!$C36),Pattern!$D36&gt;0,Pattern!$C36&lt;='Overhead Calc.'!AC$1),Pattern!$G36,"")</f>
        <v/>
      </c>
      <c r="AD36" t="str">
        <f>IF(AND(ISNUMBER(Pattern!$C36),Pattern!$D36&gt;0,Pattern!$C36&lt;='Overhead Calc.'!AD$1),Pattern!$G36,"")</f>
        <v/>
      </c>
      <c r="AE36" t="str">
        <f>IF(AND(ISNUMBER(Pattern!$C36),Pattern!$D36&gt;0,Pattern!$C36&lt;='Overhead Calc.'!AE$1),Pattern!$G36,"")</f>
        <v/>
      </c>
      <c r="AF36" t="str">
        <f>IF(AND(ISNUMBER(Pattern!$C36),Pattern!$D36&gt;0,Pattern!$C36&lt;='Overhead Calc.'!AF$1),Pattern!$G36,"")</f>
        <v/>
      </c>
      <c r="AG36" t="str">
        <f>IF(AND(ISNUMBER(Pattern!$C36),Pattern!$D36&gt;0,Pattern!$C36&lt;='Overhead Calc.'!AG$1),Pattern!$G36,"")</f>
        <v/>
      </c>
      <c r="AH36" t="str">
        <f>IF(AND(ISNUMBER(Pattern!$C36),Pattern!$D36&gt;0,Pattern!$C36&lt;='Overhead Calc.'!AH$1),Pattern!$G36,"")</f>
        <v/>
      </c>
      <c r="AI36" t="str">
        <f>IF(AND(ISNUMBER(Pattern!$C36),Pattern!$D36&gt;0,Pattern!$C36&lt;='Overhead Calc.'!AI$1),Pattern!$G36,"")</f>
        <v/>
      </c>
      <c r="AJ36" t="str">
        <f>IF(AND(ISNUMBER(Pattern!$C36),Pattern!$D36&gt;0,Pattern!$C36&lt;='Overhead Calc.'!AJ$1),Pattern!$G36,"")</f>
        <v/>
      </c>
      <c r="AK36" t="str">
        <f>IF(AND(ISNUMBER(Pattern!$C36),Pattern!$D36&gt;0,Pattern!$C36&lt;='Overhead Calc.'!AK$1),Pattern!$G36,"")</f>
        <v/>
      </c>
      <c r="AL36" t="str">
        <f>IF(AND(ISNUMBER(Pattern!$C36),Pattern!$D36&gt;0,Pattern!$C36&lt;='Overhead Calc.'!AL$1),Pattern!$G36,"")</f>
        <v/>
      </c>
    </row>
    <row r="37" spans="1:38" x14ac:dyDescent="0.2">
      <c r="A37">
        <v>6</v>
      </c>
      <c r="B37" t="str">
        <f>IF(AND(ISNUMBER(Pattern!$B37),Pattern!$D37&gt;0,Pattern!$B37&lt;='Overhead Calc.'!B$1),Pattern!$G37,"")</f>
        <v/>
      </c>
      <c r="C37" t="str">
        <f>IF(AND(ISNUMBER(Pattern!$B37),Pattern!$D37&gt;0,Pattern!$B37&lt;='Overhead Calc.'!C$1),Pattern!$G37,"")</f>
        <v/>
      </c>
      <c r="D37" t="str">
        <f>IF(AND(ISNUMBER(Pattern!$B37),Pattern!$D37&gt;0,Pattern!$B37&lt;='Overhead Calc.'!D$1),Pattern!$G37,"")</f>
        <v/>
      </c>
      <c r="E37" t="str">
        <f>IF(AND(ISNUMBER(Pattern!$B37),Pattern!$D37&gt;0,Pattern!$B37&lt;='Overhead Calc.'!E$1),Pattern!$G37,"")</f>
        <v/>
      </c>
      <c r="F37" t="str">
        <f>IF(AND(ISNUMBER(Pattern!$B37),Pattern!$D37&gt;0,Pattern!$B37&lt;='Overhead Calc.'!F$1),Pattern!$G37,"")</f>
        <v/>
      </c>
      <c r="G37" t="str">
        <f>IF(AND(ISNUMBER(Pattern!$B37),Pattern!$D37&gt;0,Pattern!$B37&lt;='Overhead Calc.'!G$1),Pattern!$G37,"")</f>
        <v/>
      </c>
      <c r="H37" t="str">
        <f>IF(AND(ISNUMBER(Pattern!$B37),Pattern!$D37&gt;0,Pattern!$B37&lt;='Overhead Calc.'!H$1),Pattern!$G37,"")</f>
        <v/>
      </c>
      <c r="I37" t="str">
        <f>IF(AND(ISNUMBER(Pattern!$B37),Pattern!$D37&gt;0,Pattern!$B37&lt;='Overhead Calc.'!I$1),Pattern!$G37,"")</f>
        <v/>
      </c>
      <c r="J37" t="str">
        <f>IF(AND(ISNUMBER(Pattern!$B37),Pattern!$D37&gt;0,Pattern!$B37&lt;='Overhead Calc.'!J$1),Pattern!$G37,"")</f>
        <v/>
      </c>
      <c r="K37" t="str">
        <f>IF(AND(ISNUMBER(Pattern!$B37),Pattern!$D37&gt;0,Pattern!$B37&lt;='Overhead Calc.'!K$1),Pattern!$G37,"")</f>
        <v/>
      </c>
      <c r="L37" t="str">
        <f>IF(AND(ISNUMBER(Pattern!$B37),Pattern!$D37&gt;0,Pattern!$B37&lt;='Overhead Calc.'!L$1),Pattern!$G37,"")</f>
        <v/>
      </c>
      <c r="M37" t="str">
        <f>IF(AND(ISNUMBER(Pattern!$B37),Pattern!$D37&gt;0,Pattern!$B37&lt;='Overhead Calc.'!M$1),Pattern!$G37,"")</f>
        <v/>
      </c>
      <c r="N37" t="str">
        <f>IF(AND(ISNUMBER(Pattern!$B37),Pattern!$D37&gt;0,Pattern!$B37&lt;='Overhead Calc.'!N$1),Pattern!$G37,"")</f>
        <v/>
      </c>
      <c r="O37" t="str">
        <f>IF(AND(ISNUMBER(Pattern!$B37),Pattern!$D37&gt;0,Pattern!$B37&lt;='Overhead Calc.'!O$1),Pattern!$G37,"")</f>
        <v/>
      </c>
      <c r="P37" t="str">
        <f>IF(AND(ISNUMBER(Pattern!$B37),Pattern!$D37&gt;0,Pattern!$B37&lt;='Overhead Calc.'!P$1),Pattern!$G37,"")</f>
        <v/>
      </c>
      <c r="Q37" t="str">
        <f>IF(AND(ISNUMBER(Pattern!$B37),Pattern!$D37&gt;0,Pattern!$B37&lt;='Overhead Calc.'!Q$1),Pattern!$G37,"")</f>
        <v/>
      </c>
      <c r="R37" t="str">
        <f>IF(AND(ISNUMBER(Pattern!$B37),Pattern!$D37&gt;0,Pattern!$B37&lt;='Overhead Calc.'!R$1),Pattern!$G37,"")</f>
        <v/>
      </c>
      <c r="S37" t="str">
        <f>IF(AND(ISNUMBER(Pattern!$B37),Pattern!$D37&gt;0,Pattern!$B37&lt;='Overhead Calc.'!S$1),Pattern!$G37,"")</f>
        <v/>
      </c>
      <c r="T37" t="str">
        <f>IF(AND(ISNUMBER(Pattern!$B37),Pattern!$D37&gt;0,Pattern!$B37&lt;='Overhead Calc.'!T$1),Pattern!$G37,"")</f>
        <v/>
      </c>
      <c r="U37" t="str">
        <f>IF(AND(ISNUMBER(Pattern!$C37),Pattern!$D37&gt;0,Pattern!$C37&lt;='Overhead Calc.'!U$1),Pattern!$G37,"")</f>
        <v/>
      </c>
      <c r="V37" t="str">
        <f>IF(AND(ISNUMBER(Pattern!$C37),Pattern!$D37&gt;0,Pattern!$C37&lt;='Overhead Calc.'!V$1),Pattern!$G37,"")</f>
        <v/>
      </c>
      <c r="W37" t="str">
        <f>IF(AND(ISNUMBER(Pattern!$C37),Pattern!$D37&gt;0,Pattern!$C37&lt;='Overhead Calc.'!W$1),Pattern!$G37,"")</f>
        <v/>
      </c>
      <c r="X37" t="str">
        <f>IF(AND(ISNUMBER(Pattern!$C37),Pattern!$D37&gt;0,Pattern!$C37&lt;='Overhead Calc.'!X$1),Pattern!$G37,"")</f>
        <v/>
      </c>
      <c r="Y37" t="str">
        <f>IF(AND(ISNUMBER(Pattern!$C37),Pattern!$D37&gt;0,Pattern!$C37&lt;='Overhead Calc.'!Y$1),Pattern!$G37,"")</f>
        <v/>
      </c>
      <c r="Z37" t="str">
        <f>IF(AND(ISNUMBER(Pattern!$C37),Pattern!$D37&gt;0,Pattern!$C37&lt;='Overhead Calc.'!Z$1),Pattern!$G37,"")</f>
        <v/>
      </c>
      <c r="AA37" t="str">
        <f>IF(AND(ISNUMBER(Pattern!$C37),Pattern!$D37&gt;0,Pattern!$C37&lt;='Overhead Calc.'!AA$1),Pattern!$G37,"")</f>
        <v/>
      </c>
      <c r="AB37" t="str">
        <f>IF(AND(ISNUMBER(Pattern!$C37),Pattern!$D37&gt;0,Pattern!$C37&lt;='Overhead Calc.'!AB$1),Pattern!$G37,"")</f>
        <v/>
      </c>
      <c r="AC37" t="str">
        <f>IF(AND(ISNUMBER(Pattern!$C37),Pattern!$D37&gt;0,Pattern!$C37&lt;='Overhead Calc.'!AC$1),Pattern!$G37,"")</f>
        <v/>
      </c>
      <c r="AD37" t="str">
        <f>IF(AND(ISNUMBER(Pattern!$C37),Pattern!$D37&gt;0,Pattern!$C37&lt;='Overhead Calc.'!AD$1),Pattern!$G37,"")</f>
        <v/>
      </c>
      <c r="AE37" t="str">
        <f>IF(AND(ISNUMBER(Pattern!$C37),Pattern!$D37&gt;0,Pattern!$C37&lt;='Overhead Calc.'!AE$1),Pattern!$G37,"")</f>
        <v/>
      </c>
      <c r="AF37" t="str">
        <f>IF(AND(ISNUMBER(Pattern!$C37),Pattern!$D37&gt;0,Pattern!$C37&lt;='Overhead Calc.'!AF$1),Pattern!$G37,"")</f>
        <v/>
      </c>
      <c r="AG37" t="str">
        <f>IF(AND(ISNUMBER(Pattern!$C37),Pattern!$D37&gt;0,Pattern!$C37&lt;='Overhead Calc.'!AG$1),Pattern!$G37,"")</f>
        <v/>
      </c>
      <c r="AH37" t="str">
        <f>IF(AND(ISNUMBER(Pattern!$C37),Pattern!$D37&gt;0,Pattern!$C37&lt;='Overhead Calc.'!AH$1),Pattern!$G37,"")</f>
        <v/>
      </c>
      <c r="AI37" t="str">
        <f>IF(AND(ISNUMBER(Pattern!$C37),Pattern!$D37&gt;0,Pattern!$C37&lt;='Overhead Calc.'!AI$1),Pattern!$G37,"")</f>
        <v/>
      </c>
      <c r="AJ37" t="str">
        <f>IF(AND(ISNUMBER(Pattern!$C37),Pattern!$D37&gt;0,Pattern!$C37&lt;='Overhead Calc.'!AJ$1),Pattern!$G37,"")</f>
        <v/>
      </c>
      <c r="AK37" t="str">
        <f>IF(AND(ISNUMBER(Pattern!$C37),Pattern!$D37&gt;0,Pattern!$C37&lt;='Overhead Calc.'!AK$1),Pattern!$G37,"")</f>
        <v/>
      </c>
      <c r="AL37" t="str">
        <f>IF(AND(ISNUMBER(Pattern!$C37),Pattern!$D37&gt;0,Pattern!$C37&lt;='Overhead Calc.'!AL$1),Pattern!$G37,"")</f>
        <v/>
      </c>
    </row>
    <row r="38" spans="1:38" x14ac:dyDescent="0.2">
      <c r="A38">
        <v>7</v>
      </c>
      <c r="B38" t="str">
        <f>IF(AND(ISNUMBER(Pattern!$B38),Pattern!$D38&gt;0,Pattern!$B38&lt;='Overhead Calc.'!B$1),Pattern!$G38,"")</f>
        <v/>
      </c>
      <c r="C38" t="str">
        <f>IF(AND(ISNUMBER(Pattern!$B38),Pattern!$D38&gt;0,Pattern!$B38&lt;='Overhead Calc.'!C$1),Pattern!$G38,"")</f>
        <v/>
      </c>
      <c r="D38" t="str">
        <f>IF(AND(ISNUMBER(Pattern!$B38),Pattern!$D38&gt;0,Pattern!$B38&lt;='Overhead Calc.'!D$1),Pattern!$G38,"")</f>
        <v/>
      </c>
      <c r="E38" t="str">
        <f>IF(AND(ISNUMBER(Pattern!$B38),Pattern!$D38&gt;0,Pattern!$B38&lt;='Overhead Calc.'!E$1),Pattern!$G38,"")</f>
        <v/>
      </c>
      <c r="F38" t="str">
        <f>IF(AND(ISNUMBER(Pattern!$B38),Pattern!$D38&gt;0,Pattern!$B38&lt;='Overhead Calc.'!F$1),Pattern!$G38,"")</f>
        <v/>
      </c>
      <c r="G38" t="str">
        <f>IF(AND(ISNUMBER(Pattern!$B38),Pattern!$D38&gt;0,Pattern!$B38&lt;='Overhead Calc.'!G$1),Pattern!$G38,"")</f>
        <v/>
      </c>
      <c r="H38" t="str">
        <f>IF(AND(ISNUMBER(Pattern!$B38),Pattern!$D38&gt;0,Pattern!$B38&lt;='Overhead Calc.'!H$1),Pattern!$G38,"")</f>
        <v/>
      </c>
      <c r="I38" t="str">
        <f>IF(AND(ISNUMBER(Pattern!$B38),Pattern!$D38&gt;0,Pattern!$B38&lt;='Overhead Calc.'!I$1),Pattern!$G38,"")</f>
        <v/>
      </c>
      <c r="J38" t="str">
        <f>IF(AND(ISNUMBER(Pattern!$B38),Pattern!$D38&gt;0,Pattern!$B38&lt;='Overhead Calc.'!J$1),Pattern!$G38,"")</f>
        <v/>
      </c>
      <c r="K38" t="str">
        <f>IF(AND(ISNUMBER(Pattern!$B38),Pattern!$D38&gt;0,Pattern!$B38&lt;='Overhead Calc.'!K$1),Pattern!$G38,"")</f>
        <v/>
      </c>
      <c r="L38" t="str">
        <f>IF(AND(ISNUMBER(Pattern!$B38),Pattern!$D38&gt;0,Pattern!$B38&lt;='Overhead Calc.'!L$1),Pattern!$G38,"")</f>
        <v/>
      </c>
      <c r="M38" t="str">
        <f>IF(AND(ISNUMBER(Pattern!$B38),Pattern!$D38&gt;0,Pattern!$B38&lt;='Overhead Calc.'!M$1),Pattern!$G38,"")</f>
        <v/>
      </c>
      <c r="N38" t="str">
        <f>IF(AND(ISNUMBER(Pattern!$B38),Pattern!$D38&gt;0,Pattern!$B38&lt;='Overhead Calc.'!N$1),Pattern!$G38,"")</f>
        <v/>
      </c>
      <c r="O38" t="str">
        <f>IF(AND(ISNUMBER(Pattern!$B38),Pattern!$D38&gt;0,Pattern!$B38&lt;='Overhead Calc.'!O$1),Pattern!$G38,"")</f>
        <v/>
      </c>
      <c r="P38" t="str">
        <f>IF(AND(ISNUMBER(Pattern!$B38),Pattern!$D38&gt;0,Pattern!$B38&lt;='Overhead Calc.'!P$1),Pattern!$G38,"")</f>
        <v/>
      </c>
      <c r="Q38" t="str">
        <f>IF(AND(ISNUMBER(Pattern!$B38),Pattern!$D38&gt;0,Pattern!$B38&lt;='Overhead Calc.'!Q$1),Pattern!$G38,"")</f>
        <v/>
      </c>
      <c r="R38" t="str">
        <f>IF(AND(ISNUMBER(Pattern!$B38),Pattern!$D38&gt;0,Pattern!$B38&lt;='Overhead Calc.'!R$1),Pattern!$G38,"")</f>
        <v/>
      </c>
      <c r="S38" t="str">
        <f>IF(AND(ISNUMBER(Pattern!$B38),Pattern!$D38&gt;0,Pattern!$B38&lt;='Overhead Calc.'!S$1),Pattern!$G38,"")</f>
        <v/>
      </c>
      <c r="T38" t="str">
        <f>IF(AND(ISNUMBER(Pattern!$B38),Pattern!$D38&gt;0,Pattern!$B38&lt;='Overhead Calc.'!T$1),Pattern!$G38,"")</f>
        <v/>
      </c>
      <c r="U38" t="str">
        <f>IF(AND(ISNUMBER(Pattern!$C38),Pattern!$D38&gt;0,Pattern!$C38&lt;='Overhead Calc.'!U$1),Pattern!$G38,"")</f>
        <v/>
      </c>
      <c r="V38" t="str">
        <f>IF(AND(ISNUMBER(Pattern!$C38),Pattern!$D38&gt;0,Pattern!$C38&lt;='Overhead Calc.'!V$1),Pattern!$G38,"")</f>
        <v/>
      </c>
      <c r="W38" t="str">
        <f>IF(AND(ISNUMBER(Pattern!$C38),Pattern!$D38&gt;0,Pattern!$C38&lt;='Overhead Calc.'!W$1),Pattern!$G38,"")</f>
        <v/>
      </c>
      <c r="X38" t="str">
        <f>IF(AND(ISNUMBER(Pattern!$C38),Pattern!$D38&gt;0,Pattern!$C38&lt;='Overhead Calc.'!X$1),Pattern!$G38,"")</f>
        <v/>
      </c>
      <c r="Y38" t="str">
        <f>IF(AND(ISNUMBER(Pattern!$C38),Pattern!$D38&gt;0,Pattern!$C38&lt;='Overhead Calc.'!Y$1),Pattern!$G38,"")</f>
        <v/>
      </c>
      <c r="Z38" t="str">
        <f>IF(AND(ISNUMBER(Pattern!$C38),Pattern!$D38&gt;0,Pattern!$C38&lt;='Overhead Calc.'!Z$1),Pattern!$G38,"")</f>
        <v/>
      </c>
      <c r="AA38" t="str">
        <f>IF(AND(ISNUMBER(Pattern!$C38),Pattern!$D38&gt;0,Pattern!$C38&lt;='Overhead Calc.'!AA$1),Pattern!$G38,"")</f>
        <v/>
      </c>
      <c r="AB38" t="str">
        <f>IF(AND(ISNUMBER(Pattern!$C38),Pattern!$D38&gt;0,Pattern!$C38&lt;='Overhead Calc.'!AB$1),Pattern!$G38,"")</f>
        <v/>
      </c>
      <c r="AC38" t="str">
        <f>IF(AND(ISNUMBER(Pattern!$C38),Pattern!$D38&gt;0,Pattern!$C38&lt;='Overhead Calc.'!AC$1),Pattern!$G38,"")</f>
        <v/>
      </c>
      <c r="AD38" t="str">
        <f>IF(AND(ISNUMBER(Pattern!$C38),Pattern!$D38&gt;0,Pattern!$C38&lt;='Overhead Calc.'!AD$1),Pattern!$G38,"")</f>
        <v/>
      </c>
      <c r="AE38" t="str">
        <f>IF(AND(ISNUMBER(Pattern!$C38),Pattern!$D38&gt;0,Pattern!$C38&lt;='Overhead Calc.'!AE$1),Pattern!$G38,"")</f>
        <v/>
      </c>
      <c r="AF38" t="str">
        <f>IF(AND(ISNUMBER(Pattern!$C38),Pattern!$D38&gt;0,Pattern!$C38&lt;='Overhead Calc.'!AF$1),Pattern!$G38,"")</f>
        <v/>
      </c>
      <c r="AG38" t="str">
        <f>IF(AND(ISNUMBER(Pattern!$C38),Pattern!$D38&gt;0,Pattern!$C38&lt;='Overhead Calc.'!AG$1),Pattern!$G38,"")</f>
        <v/>
      </c>
      <c r="AH38" t="str">
        <f>IF(AND(ISNUMBER(Pattern!$C38),Pattern!$D38&gt;0,Pattern!$C38&lt;='Overhead Calc.'!AH$1),Pattern!$G38,"")</f>
        <v/>
      </c>
      <c r="AI38" t="str">
        <f>IF(AND(ISNUMBER(Pattern!$C38),Pattern!$D38&gt;0,Pattern!$C38&lt;='Overhead Calc.'!AI$1),Pattern!$G38,"")</f>
        <v/>
      </c>
      <c r="AJ38" t="str">
        <f>IF(AND(ISNUMBER(Pattern!$C38),Pattern!$D38&gt;0,Pattern!$C38&lt;='Overhead Calc.'!AJ$1),Pattern!$G38,"")</f>
        <v/>
      </c>
      <c r="AK38" t="str">
        <f>IF(AND(ISNUMBER(Pattern!$C38),Pattern!$D38&gt;0,Pattern!$C38&lt;='Overhead Calc.'!AK$1),Pattern!$G38,"")</f>
        <v/>
      </c>
      <c r="AL38" t="str">
        <f>IF(AND(ISNUMBER(Pattern!$C38),Pattern!$D38&gt;0,Pattern!$C38&lt;='Overhead Calc.'!AL$1),Pattern!$G38,"")</f>
        <v/>
      </c>
    </row>
    <row r="39" spans="1:38" x14ac:dyDescent="0.2">
      <c r="A39">
        <v>8</v>
      </c>
      <c r="B39" t="str">
        <f>IF(AND(ISNUMBER(Pattern!$B39),Pattern!$D39&gt;0,Pattern!$B39&lt;='Overhead Calc.'!B$1),Pattern!$G39,"")</f>
        <v/>
      </c>
      <c r="C39" t="str">
        <f>IF(AND(ISNUMBER(Pattern!$B39),Pattern!$D39&gt;0,Pattern!$B39&lt;='Overhead Calc.'!C$1),Pattern!$G39,"")</f>
        <v/>
      </c>
      <c r="D39" t="str">
        <f>IF(AND(ISNUMBER(Pattern!$B39),Pattern!$D39&gt;0,Pattern!$B39&lt;='Overhead Calc.'!D$1),Pattern!$G39,"")</f>
        <v/>
      </c>
      <c r="E39" t="str">
        <f>IF(AND(ISNUMBER(Pattern!$B39),Pattern!$D39&gt;0,Pattern!$B39&lt;='Overhead Calc.'!E$1),Pattern!$G39,"")</f>
        <v/>
      </c>
      <c r="F39" t="str">
        <f>IF(AND(ISNUMBER(Pattern!$B39),Pattern!$D39&gt;0,Pattern!$B39&lt;='Overhead Calc.'!F$1),Pattern!$G39,"")</f>
        <v/>
      </c>
      <c r="G39" t="str">
        <f>IF(AND(ISNUMBER(Pattern!$B39),Pattern!$D39&gt;0,Pattern!$B39&lt;='Overhead Calc.'!G$1),Pattern!$G39,"")</f>
        <v/>
      </c>
      <c r="H39" t="str">
        <f>IF(AND(ISNUMBER(Pattern!$B39),Pattern!$D39&gt;0,Pattern!$B39&lt;='Overhead Calc.'!H$1),Pattern!$G39,"")</f>
        <v/>
      </c>
      <c r="I39" t="str">
        <f>IF(AND(ISNUMBER(Pattern!$B39),Pattern!$D39&gt;0,Pattern!$B39&lt;='Overhead Calc.'!I$1),Pattern!$G39,"")</f>
        <v/>
      </c>
      <c r="J39" t="str">
        <f>IF(AND(ISNUMBER(Pattern!$B39),Pattern!$D39&gt;0,Pattern!$B39&lt;='Overhead Calc.'!J$1),Pattern!$G39,"")</f>
        <v/>
      </c>
      <c r="K39" t="str">
        <f>IF(AND(ISNUMBER(Pattern!$B39),Pattern!$D39&gt;0,Pattern!$B39&lt;='Overhead Calc.'!K$1),Pattern!$G39,"")</f>
        <v/>
      </c>
      <c r="L39" t="str">
        <f>IF(AND(ISNUMBER(Pattern!$B39),Pattern!$D39&gt;0,Pattern!$B39&lt;='Overhead Calc.'!L$1),Pattern!$G39,"")</f>
        <v/>
      </c>
      <c r="M39" t="str">
        <f>IF(AND(ISNUMBER(Pattern!$B39),Pattern!$D39&gt;0,Pattern!$B39&lt;='Overhead Calc.'!M$1),Pattern!$G39,"")</f>
        <v/>
      </c>
      <c r="N39" t="str">
        <f>IF(AND(ISNUMBER(Pattern!$B39),Pattern!$D39&gt;0,Pattern!$B39&lt;='Overhead Calc.'!N$1),Pattern!$G39,"")</f>
        <v/>
      </c>
      <c r="O39" t="str">
        <f>IF(AND(ISNUMBER(Pattern!$B39),Pattern!$D39&gt;0,Pattern!$B39&lt;='Overhead Calc.'!O$1),Pattern!$G39,"")</f>
        <v/>
      </c>
      <c r="P39" t="str">
        <f>IF(AND(ISNUMBER(Pattern!$B39),Pattern!$D39&gt;0,Pattern!$B39&lt;='Overhead Calc.'!P$1),Pattern!$G39,"")</f>
        <v/>
      </c>
      <c r="Q39" t="str">
        <f>IF(AND(ISNUMBER(Pattern!$B39),Pattern!$D39&gt;0,Pattern!$B39&lt;='Overhead Calc.'!Q$1),Pattern!$G39,"")</f>
        <v/>
      </c>
      <c r="R39" t="str">
        <f>IF(AND(ISNUMBER(Pattern!$B39),Pattern!$D39&gt;0,Pattern!$B39&lt;='Overhead Calc.'!R$1),Pattern!$G39,"")</f>
        <v/>
      </c>
      <c r="S39" t="str">
        <f>IF(AND(ISNUMBER(Pattern!$B39),Pattern!$D39&gt;0,Pattern!$B39&lt;='Overhead Calc.'!S$1),Pattern!$G39,"")</f>
        <v/>
      </c>
      <c r="T39" t="str">
        <f>IF(AND(ISNUMBER(Pattern!$B39),Pattern!$D39&gt;0,Pattern!$B39&lt;='Overhead Calc.'!T$1),Pattern!$G39,"")</f>
        <v/>
      </c>
      <c r="U39" t="str">
        <f>IF(AND(ISNUMBER(Pattern!$C39),Pattern!$D39&gt;0,Pattern!$C39&lt;='Overhead Calc.'!U$1),Pattern!$G39,"")</f>
        <v/>
      </c>
      <c r="V39" t="str">
        <f>IF(AND(ISNUMBER(Pattern!$C39),Pattern!$D39&gt;0,Pattern!$C39&lt;='Overhead Calc.'!V$1),Pattern!$G39,"")</f>
        <v/>
      </c>
      <c r="W39" t="str">
        <f>IF(AND(ISNUMBER(Pattern!$C39),Pattern!$D39&gt;0,Pattern!$C39&lt;='Overhead Calc.'!W$1),Pattern!$G39,"")</f>
        <v/>
      </c>
      <c r="X39" t="str">
        <f>IF(AND(ISNUMBER(Pattern!$C39),Pattern!$D39&gt;0,Pattern!$C39&lt;='Overhead Calc.'!X$1),Pattern!$G39,"")</f>
        <v/>
      </c>
      <c r="Y39" t="str">
        <f>IF(AND(ISNUMBER(Pattern!$C39),Pattern!$D39&gt;0,Pattern!$C39&lt;='Overhead Calc.'!Y$1),Pattern!$G39,"")</f>
        <v/>
      </c>
      <c r="Z39" t="str">
        <f>IF(AND(ISNUMBER(Pattern!$C39),Pattern!$D39&gt;0,Pattern!$C39&lt;='Overhead Calc.'!Z$1),Pattern!$G39,"")</f>
        <v/>
      </c>
      <c r="AA39" t="str">
        <f>IF(AND(ISNUMBER(Pattern!$C39),Pattern!$D39&gt;0,Pattern!$C39&lt;='Overhead Calc.'!AA$1),Pattern!$G39,"")</f>
        <v/>
      </c>
      <c r="AB39" t="str">
        <f>IF(AND(ISNUMBER(Pattern!$C39),Pattern!$D39&gt;0,Pattern!$C39&lt;='Overhead Calc.'!AB$1),Pattern!$G39,"")</f>
        <v/>
      </c>
      <c r="AC39" t="str">
        <f>IF(AND(ISNUMBER(Pattern!$C39),Pattern!$D39&gt;0,Pattern!$C39&lt;='Overhead Calc.'!AC$1),Pattern!$G39,"")</f>
        <v/>
      </c>
      <c r="AD39" t="str">
        <f>IF(AND(ISNUMBER(Pattern!$C39),Pattern!$D39&gt;0,Pattern!$C39&lt;='Overhead Calc.'!AD$1),Pattern!$G39,"")</f>
        <v/>
      </c>
      <c r="AE39" t="str">
        <f>IF(AND(ISNUMBER(Pattern!$C39),Pattern!$D39&gt;0,Pattern!$C39&lt;='Overhead Calc.'!AE$1),Pattern!$G39,"")</f>
        <v/>
      </c>
      <c r="AF39" t="str">
        <f>IF(AND(ISNUMBER(Pattern!$C39),Pattern!$D39&gt;0,Pattern!$C39&lt;='Overhead Calc.'!AF$1),Pattern!$G39,"")</f>
        <v/>
      </c>
      <c r="AG39" t="str">
        <f>IF(AND(ISNUMBER(Pattern!$C39),Pattern!$D39&gt;0,Pattern!$C39&lt;='Overhead Calc.'!AG$1),Pattern!$G39,"")</f>
        <v/>
      </c>
      <c r="AH39" t="str">
        <f>IF(AND(ISNUMBER(Pattern!$C39),Pattern!$D39&gt;0,Pattern!$C39&lt;='Overhead Calc.'!AH$1),Pattern!$G39,"")</f>
        <v/>
      </c>
      <c r="AI39" t="str">
        <f>IF(AND(ISNUMBER(Pattern!$C39),Pattern!$D39&gt;0,Pattern!$C39&lt;='Overhead Calc.'!AI$1),Pattern!$G39,"")</f>
        <v/>
      </c>
      <c r="AJ39" t="str">
        <f>IF(AND(ISNUMBER(Pattern!$C39),Pattern!$D39&gt;0,Pattern!$C39&lt;='Overhead Calc.'!AJ$1),Pattern!$G39,"")</f>
        <v/>
      </c>
      <c r="AK39" t="str">
        <f>IF(AND(ISNUMBER(Pattern!$C39),Pattern!$D39&gt;0,Pattern!$C39&lt;='Overhead Calc.'!AK$1),Pattern!$G39,"")</f>
        <v/>
      </c>
      <c r="AL39" t="str">
        <f>IF(AND(ISNUMBER(Pattern!$C39),Pattern!$D39&gt;0,Pattern!$C39&lt;='Overhead Calc.'!AL$1),Pattern!$G39,"")</f>
        <v/>
      </c>
    </row>
    <row r="40" spans="1:38" x14ac:dyDescent="0.2">
      <c r="A40">
        <v>9</v>
      </c>
      <c r="B40" t="str">
        <f>IF(AND(ISNUMBER(Pattern!$B40),Pattern!$D40&gt;0,Pattern!$B40&lt;='Overhead Calc.'!B$1),Pattern!$G40,"")</f>
        <v/>
      </c>
      <c r="C40" t="str">
        <f>IF(AND(ISNUMBER(Pattern!$B40),Pattern!$D40&gt;0,Pattern!$B40&lt;='Overhead Calc.'!C$1),Pattern!$G40,"")</f>
        <v/>
      </c>
      <c r="D40" t="str">
        <f>IF(AND(ISNUMBER(Pattern!$B40),Pattern!$D40&gt;0,Pattern!$B40&lt;='Overhead Calc.'!D$1),Pattern!$G40,"")</f>
        <v/>
      </c>
      <c r="E40" t="str">
        <f>IF(AND(ISNUMBER(Pattern!$B40),Pattern!$D40&gt;0,Pattern!$B40&lt;='Overhead Calc.'!E$1),Pattern!$G40,"")</f>
        <v/>
      </c>
      <c r="F40" t="str">
        <f>IF(AND(ISNUMBER(Pattern!$B40),Pattern!$D40&gt;0,Pattern!$B40&lt;='Overhead Calc.'!F$1),Pattern!$G40,"")</f>
        <v/>
      </c>
      <c r="G40" t="str">
        <f>IF(AND(ISNUMBER(Pattern!$B40),Pattern!$D40&gt;0,Pattern!$B40&lt;='Overhead Calc.'!G$1),Pattern!$G40,"")</f>
        <v/>
      </c>
      <c r="H40" t="str">
        <f>IF(AND(ISNUMBER(Pattern!$B40),Pattern!$D40&gt;0,Pattern!$B40&lt;='Overhead Calc.'!H$1),Pattern!$G40,"")</f>
        <v/>
      </c>
      <c r="I40" t="str">
        <f>IF(AND(ISNUMBER(Pattern!$B40),Pattern!$D40&gt;0,Pattern!$B40&lt;='Overhead Calc.'!I$1),Pattern!$G40,"")</f>
        <v/>
      </c>
      <c r="J40" t="str">
        <f>IF(AND(ISNUMBER(Pattern!$B40),Pattern!$D40&gt;0,Pattern!$B40&lt;='Overhead Calc.'!J$1),Pattern!$G40,"")</f>
        <v/>
      </c>
      <c r="K40" t="str">
        <f>IF(AND(ISNUMBER(Pattern!$B40),Pattern!$D40&gt;0,Pattern!$B40&lt;='Overhead Calc.'!K$1),Pattern!$G40,"")</f>
        <v/>
      </c>
      <c r="L40" t="str">
        <f>IF(AND(ISNUMBER(Pattern!$B40),Pattern!$D40&gt;0,Pattern!$B40&lt;='Overhead Calc.'!L$1),Pattern!$G40,"")</f>
        <v/>
      </c>
      <c r="M40" t="str">
        <f>IF(AND(ISNUMBER(Pattern!$B40),Pattern!$D40&gt;0,Pattern!$B40&lt;='Overhead Calc.'!M$1),Pattern!$G40,"")</f>
        <v/>
      </c>
      <c r="N40" t="str">
        <f>IF(AND(ISNUMBER(Pattern!$B40),Pattern!$D40&gt;0,Pattern!$B40&lt;='Overhead Calc.'!N$1),Pattern!$G40,"")</f>
        <v/>
      </c>
      <c r="O40" t="str">
        <f>IF(AND(ISNUMBER(Pattern!$B40),Pattern!$D40&gt;0,Pattern!$B40&lt;='Overhead Calc.'!O$1),Pattern!$G40,"")</f>
        <v/>
      </c>
      <c r="P40" t="str">
        <f>IF(AND(ISNUMBER(Pattern!$B40),Pattern!$D40&gt;0,Pattern!$B40&lt;='Overhead Calc.'!P$1),Pattern!$G40,"")</f>
        <v/>
      </c>
      <c r="Q40" t="str">
        <f>IF(AND(ISNUMBER(Pattern!$B40),Pattern!$D40&gt;0,Pattern!$B40&lt;='Overhead Calc.'!Q$1),Pattern!$G40,"")</f>
        <v/>
      </c>
      <c r="R40" t="str">
        <f>IF(AND(ISNUMBER(Pattern!$B40),Pattern!$D40&gt;0,Pattern!$B40&lt;='Overhead Calc.'!R$1),Pattern!$G40,"")</f>
        <v/>
      </c>
      <c r="S40" t="str">
        <f>IF(AND(ISNUMBER(Pattern!$B40),Pattern!$D40&gt;0,Pattern!$B40&lt;='Overhead Calc.'!S$1),Pattern!$G40,"")</f>
        <v/>
      </c>
      <c r="T40" t="str">
        <f>IF(AND(ISNUMBER(Pattern!$B40),Pattern!$D40&gt;0,Pattern!$B40&lt;='Overhead Calc.'!T$1),Pattern!$G40,"")</f>
        <v/>
      </c>
      <c r="U40" t="str">
        <f>IF(AND(ISNUMBER(Pattern!$C40),Pattern!$D40&gt;0,Pattern!$C40&lt;='Overhead Calc.'!U$1),Pattern!$G40,"")</f>
        <v/>
      </c>
      <c r="V40" t="str">
        <f>IF(AND(ISNUMBER(Pattern!$C40),Pattern!$D40&gt;0,Pattern!$C40&lt;='Overhead Calc.'!V$1),Pattern!$G40,"")</f>
        <v/>
      </c>
      <c r="W40" t="str">
        <f>IF(AND(ISNUMBER(Pattern!$C40),Pattern!$D40&gt;0,Pattern!$C40&lt;='Overhead Calc.'!W$1),Pattern!$G40,"")</f>
        <v/>
      </c>
      <c r="X40" t="str">
        <f>IF(AND(ISNUMBER(Pattern!$C40),Pattern!$D40&gt;0,Pattern!$C40&lt;='Overhead Calc.'!X$1),Pattern!$G40,"")</f>
        <v/>
      </c>
      <c r="Y40" t="str">
        <f>IF(AND(ISNUMBER(Pattern!$C40),Pattern!$D40&gt;0,Pattern!$C40&lt;='Overhead Calc.'!Y$1),Pattern!$G40,"")</f>
        <v/>
      </c>
      <c r="Z40" t="str">
        <f>IF(AND(ISNUMBER(Pattern!$C40),Pattern!$D40&gt;0,Pattern!$C40&lt;='Overhead Calc.'!Z$1),Pattern!$G40,"")</f>
        <v/>
      </c>
      <c r="AA40" t="str">
        <f>IF(AND(ISNUMBER(Pattern!$C40),Pattern!$D40&gt;0,Pattern!$C40&lt;='Overhead Calc.'!AA$1),Pattern!$G40,"")</f>
        <v/>
      </c>
      <c r="AB40" t="str">
        <f>IF(AND(ISNUMBER(Pattern!$C40),Pattern!$D40&gt;0,Pattern!$C40&lt;='Overhead Calc.'!AB$1),Pattern!$G40,"")</f>
        <v/>
      </c>
      <c r="AC40" t="str">
        <f>IF(AND(ISNUMBER(Pattern!$C40),Pattern!$D40&gt;0,Pattern!$C40&lt;='Overhead Calc.'!AC$1),Pattern!$G40,"")</f>
        <v/>
      </c>
      <c r="AD40" t="str">
        <f>IF(AND(ISNUMBER(Pattern!$C40),Pattern!$D40&gt;0,Pattern!$C40&lt;='Overhead Calc.'!AD$1),Pattern!$G40,"")</f>
        <v/>
      </c>
      <c r="AE40" t="str">
        <f>IF(AND(ISNUMBER(Pattern!$C40),Pattern!$D40&gt;0,Pattern!$C40&lt;='Overhead Calc.'!AE$1),Pattern!$G40,"")</f>
        <v/>
      </c>
      <c r="AF40" t="str">
        <f>IF(AND(ISNUMBER(Pattern!$C40),Pattern!$D40&gt;0,Pattern!$C40&lt;='Overhead Calc.'!AF$1),Pattern!$G40,"")</f>
        <v/>
      </c>
      <c r="AG40" t="str">
        <f>IF(AND(ISNUMBER(Pattern!$C40),Pattern!$D40&gt;0,Pattern!$C40&lt;='Overhead Calc.'!AG$1),Pattern!$G40,"")</f>
        <v/>
      </c>
      <c r="AH40" t="str">
        <f>IF(AND(ISNUMBER(Pattern!$C40),Pattern!$D40&gt;0,Pattern!$C40&lt;='Overhead Calc.'!AH$1),Pattern!$G40,"")</f>
        <v/>
      </c>
      <c r="AI40" t="str">
        <f>IF(AND(ISNUMBER(Pattern!$C40),Pattern!$D40&gt;0,Pattern!$C40&lt;='Overhead Calc.'!AI$1),Pattern!$G40,"")</f>
        <v/>
      </c>
      <c r="AJ40" t="str">
        <f>IF(AND(ISNUMBER(Pattern!$C40),Pattern!$D40&gt;0,Pattern!$C40&lt;='Overhead Calc.'!AJ$1),Pattern!$G40,"")</f>
        <v/>
      </c>
      <c r="AK40" t="str">
        <f>IF(AND(ISNUMBER(Pattern!$C40),Pattern!$D40&gt;0,Pattern!$C40&lt;='Overhead Calc.'!AK$1),Pattern!$G40,"")</f>
        <v/>
      </c>
      <c r="AL40" t="str">
        <f>IF(AND(ISNUMBER(Pattern!$C40),Pattern!$D40&gt;0,Pattern!$C40&lt;='Overhead Calc.'!AL$1),Pattern!$G40,"")</f>
        <v/>
      </c>
    </row>
    <row r="41" spans="1:38" x14ac:dyDescent="0.2">
      <c r="A41">
        <v>10</v>
      </c>
      <c r="B41" t="str">
        <f>IF(AND(ISNUMBER(Pattern!$B41),Pattern!$D41&gt;0,Pattern!$B41&lt;='Overhead Calc.'!B$1),Pattern!$G41,"")</f>
        <v/>
      </c>
      <c r="C41" t="str">
        <f>IF(AND(ISNUMBER(Pattern!$B41),Pattern!$D41&gt;0,Pattern!$B41&lt;='Overhead Calc.'!C$1),Pattern!$G41,"")</f>
        <v/>
      </c>
      <c r="D41" t="str">
        <f>IF(AND(ISNUMBER(Pattern!$B41),Pattern!$D41&gt;0,Pattern!$B41&lt;='Overhead Calc.'!D$1),Pattern!$G41,"")</f>
        <v/>
      </c>
      <c r="E41" t="str">
        <f>IF(AND(ISNUMBER(Pattern!$B41),Pattern!$D41&gt;0,Pattern!$B41&lt;='Overhead Calc.'!E$1),Pattern!$G41,"")</f>
        <v/>
      </c>
      <c r="F41" t="str">
        <f>IF(AND(ISNUMBER(Pattern!$B41),Pattern!$D41&gt;0,Pattern!$B41&lt;='Overhead Calc.'!F$1),Pattern!$G41,"")</f>
        <v/>
      </c>
      <c r="G41" t="str">
        <f>IF(AND(ISNUMBER(Pattern!$B41),Pattern!$D41&gt;0,Pattern!$B41&lt;='Overhead Calc.'!G$1),Pattern!$G41,"")</f>
        <v/>
      </c>
      <c r="H41" t="str">
        <f>IF(AND(ISNUMBER(Pattern!$B41),Pattern!$D41&gt;0,Pattern!$B41&lt;='Overhead Calc.'!H$1),Pattern!$G41,"")</f>
        <v/>
      </c>
      <c r="I41" t="str">
        <f>IF(AND(ISNUMBER(Pattern!$B41),Pattern!$D41&gt;0,Pattern!$B41&lt;='Overhead Calc.'!I$1),Pattern!$G41,"")</f>
        <v/>
      </c>
      <c r="J41" t="str">
        <f>IF(AND(ISNUMBER(Pattern!$B41),Pattern!$D41&gt;0,Pattern!$B41&lt;='Overhead Calc.'!J$1),Pattern!$G41,"")</f>
        <v/>
      </c>
      <c r="K41" t="str">
        <f>IF(AND(ISNUMBER(Pattern!$B41),Pattern!$D41&gt;0,Pattern!$B41&lt;='Overhead Calc.'!K$1),Pattern!$G41,"")</f>
        <v/>
      </c>
      <c r="L41" t="str">
        <f>IF(AND(ISNUMBER(Pattern!$B41),Pattern!$D41&gt;0,Pattern!$B41&lt;='Overhead Calc.'!L$1),Pattern!$G41,"")</f>
        <v/>
      </c>
      <c r="M41" t="str">
        <f>IF(AND(ISNUMBER(Pattern!$B41),Pattern!$D41&gt;0,Pattern!$B41&lt;='Overhead Calc.'!M$1),Pattern!$G41,"")</f>
        <v/>
      </c>
      <c r="N41" t="str">
        <f>IF(AND(ISNUMBER(Pattern!$B41),Pattern!$D41&gt;0,Pattern!$B41&lt;='Overhead Calc.'!N$1),Pattern!$G41,"")</f>
        <v/>
      </c>
      <c r="O41" t="str">
        <f>IF(AND(ISNUMBER(Pattern!$B41),Pattern!$D41&gt;0,Pattern!$B41&lt;='Overhead Calc.'!O$1),Pattern!$G41,"")</f>
        <v/>
      </c>
      <c r="P41" t="str">
        <f>IF(AND(ISNUMBER(Pattern!$B41),Pattern!$D41&gt;0,Pattern!$B41&lt;='Overhead Calc.'!P$1),Pattern!$G41,"")</f>
        <v/>
      </c>
      <c r="Q41" t="str">
        <f>IF(AND(ISNUMBER(Pattern!$B41),Pattern!$D41&gt;0,Pattern!$B41&lt;='Overhead Calc.'!Q$1),Pattern!$G41,"")</f>
        <v/>
      </c>
      <c r="R41" t="str">
        <f>IF(AND(ISNUMBER(Pattern!$B41),Pattern!$D41&gt;0,Pattern!$B41&lt;='Overhead Calc.'!R$1),Pattern!$G41,"")</f>
        <v/>
      </c>
      <c r="S41" t="str">
        <f>IF(AND(ISNUMBER(Pattern!$B41),Pattern!$D41&gt;0,Pattern!$B41&lt;='Overhead Calc.'!S$1),Pattern!$G41,"")</f>
        <v/>
      </c>
      <c r="T41" t="str">
        <f>IF(AND(ISNUMBER(Pattern!$B41),Pattern!$D41&gt;0,Pattern!$B41&lt;='Overhead Calc.'!T$1),Pattern!$G41,"")</f>
        <v/>
      </c>
      <c r="U41" t="str">
        <f>IF(AND(ISNUMBER(Pattern!$C41),Pattern!$D41&gt;0,Pattern!$C41&lt;='Overhead Calc.'!U$1),Pattern!$G41,"")</f>
        <v/>
      </c>
      <c r="V41" t="str">
        <f>IF(AND(ISNUMBER(Pattern!$C41),Pattern!$D41&gt;0,Pattern!$C41&lt;='Overhead Calc.'!V$1),Pattern!$G41,"")</f>
        <v/>
      </c>
      <c r="W41" t="str">
        <f>IF(AND(ISNUMBER(Pattern!$C41),Pattern!$D41&gt;0,Pattern!$C41&lt;='Overhead Calc.'!W$1),Pattern!$G41,"")</f>
        <v/>
      </c>
      <c r="X41" t="str">
        <f>IF(AND(ISNUMBER(Pattern!$C41),Pattern!$D41&gt;0,Pattern!$C41&lt;='Overhead Calc.'!X$1),Pattern!$G41,"")</f>
        <v/>
      </c>
      <c r="Y41" t="str">
        <f>IF(AND(ISNUMBER(Pattern!$C41),Pattern!$D41&gt;0,Pattern!$C41&lt;='Overhead Calc.'!Y$1),Pattern!$G41,"")</f>
        <v/>
      </c>
      <c r="Z41" t="str">
        <f>IF(AND(ISNUMBER(Pattern!$C41),Pattern!$D41&gt;0,Pattern!$C41&lt;='Overhead Calc.'!Z$1),Pattern!$G41,"")</f>
        <v/>
      </c>
      <c r="AA41" t="str">
        <f>IF(AND(ISNUMBER(Pattern!$C41),Pattern!$D41&gt;0,Pattern!$C41&lt;='Overhead Calc.'!AA$1),Pattern!$G41,"")</f>
        <v/>
      </c>
      <c r="AB41" t="str">
        <f>IF(AND(ISNUMBER(Pattern!$C41),Pattern!$D41&gt;0,Pattern!$C41&lt;='Overhead Calc.'!AB$1),Pattern!$G41,"")</f>
        <v/>
      </c>
      <c r="AC41" t="str">
        <f>IF(AND(ISNUMBER(Pattern!$C41),Pattern!$D41&gt;0,Pattern!$C41&lt;='Overhead Calc.'!AC$1),Pattern!$G41,"")</f>
        <v/>
      </c>
      <c r="AD41" t="str">
        <f>IF(AND(ISNUMBER(Pattern!$C41),Pattern!$D41&gt;0,Pattern!$C41&lt;='Overhead Calc.'!AD$1),Pattern!$G41,"")</f>
        <v/>
      </c>
      <c r="AE41" t="str">
        <f>IF(AND(ISNUMBER(Pattern!$C41),Pattern!$D41&gt;0,Pattern!$C41&lt;='Overhead Calc.'!AE$1),Pattern!$G41,"")</f>
        <v/>
      </c>
      <c r="AF41" t="str">
        <f>IF(AND(ISNUMBER(Pattern!$C41),Pattern!$D41&gt;0,Pattern!$C41&lt;='Overhead Calc.'!AF$1),Pattern!$G41,"")</f>
        <v/>
      </c>
      <c r="AG41" t="str">
        <f>IF(AND(ISNUMBER(Pattern!$C41),Pattern!$D41&gt;0,Pattern!$C41&lt;='Overhead Calc.'!AG$1),Pattern!$G41,"")</f>
        <v/>
      </c>
      <c r="AH41" t="str">
        <f>IF(AND(ISNUMBER(Pattern!$C41),Pattern!$D41&gt;0,Pattern!$C41&lt;='Overhead Calc.'!AH$1),Pattern!$G41,"")</f>
        <v/>
      </c>
      <c r="AI41" t="str">
        <f>IF(AND(ISNUMBER(Pattern!$C41),Pattern!$D41&gt;0,Pattern!$C41&lt;='Overhead Calc.'!AI$1),Pattern!$G41,"")</f>
        <v/>
      </c>
      <c r="AJ41" t="str">
        <f>IF(AND(ISNUMBER(Pattern!$C41),Pattern!$D41&gt;0,Pattern!$C41&lt;='Overhead Calc.'!AJ$1),Pattern!$G41,"")</f>
        <v/>
      </c>
      <c r="AK41" t="str">
        <f>IF(AND(ISNUMBER(Pattern!$C41),Pattern!$D41&gt;0,Pattern!$C41&lt;='Overhead Calc.'!AK$1),Pattern!$G41,"")</f>
        <v/>
      </c>
      <c r="AL41" t="str">
        <f>IF(AND(ISNUMBER(Pattern!$C41),Pattern!$D41&gt;0,Pattern!$C41&lt;='Overhead Calc.'!AL$1),Pattern!$G41,"")</f>
        <v/>
      </c>
    </row>
    <row r="42" spans="1:38" x14ac:dyDescent="0.2">
      <c r="A42">
        <v>11</v>
      </c>
      <c r="B42" t="str">
        <f>IF(AND(ISNUMBER(Pattern!$B42),Pattern!$D42&gt;0,Pattern!$B42&lt;='Overhead Calc.'!B$1),Pattern!$G42,"")</f>
        <v/>
      </c>
      <c r="C42" t="str">
        <f>IF(AND(ISNUMBER(Pattern!$B42),Pattern!$D42&gt;0,Pattern!$B42&lt;='Overhead Calc.'!C$1),Pattern!$G42,"")</f>
        <v/>
      </c>
      <c r="D42" t="str">
        <f>IF(AND(ISNUMBER(Pattern!$B42),Pattern!$D42&gt;0,Pattern!$B42&lt;='Overhead Calc.'!D$1),Pattern!$G42,"")</f>
        <v/>
      </c>
      <c r="E42" t="str">
        <f>IF(AND(ISNUMBER(Pattern!$B42),Pattern!$D42&gt;0,Pattern!$B42&lt;='Overhead Calc.'!E$1),Pattern!$G42,"")</f>
        <v/>
      </c>
      <c r="F42" t="str">
        <f>IF(AND(ISNUMBER(Pattern!$B42),Pattern!$D42&gt;0,Pattern!$B42&lt;='Overhead Calc.'!F$1),Pattern!$G42,"")</f>
        <v/>
      </c>
      <c r="G42" t="str">
        <f>IF(AND(ISNUMBER(Pattern!$B42),Pattern!$D42&gt;0,Pattern!$B42&lt;='Overhead Calc.'!G$1),Pattern!$G42,"")</f>
        <v/>
      </c>
      <c r="H42" t="str">
        <f>IF(AND(ISNUMBER(Pattern!$B42),Pattern!$D42&gt;0,Pattern!$B42&lt;='Overhead Calc.'!H$1),Pattern!$G42,"")</f>
        <v/>
      </c>
      <c r="I42" t="str">
        <f>IF(AND(ISNUMBER(Pattern!$B42),Pattern!$D42&gt;0,Pattern!$B42&lt;='Overhead Calc.'!I$1),Pattern!$G42,"")</f>
        <v/>
      </c>
      <c r="J42" t="str">
        <f>IF(AND(ISNUMBER(Pattern!$B42),Pattern!$D42&gt;0,Pattern!$B42&lt;='Overhead Calc.'!J$1),Pattern!$G42,"")</f>
        <v/>
      </c>
      <c r="K42" t="str">
        <f>IF(AND(ISNUMBER(Pattern!$B42),Pattern!$D42&gt;0,Pattern!$B42&lt;='Overhead Calc.'!K$1),Pattern!$G42,"")</f>
        <v/>
      </c>
      <c r="L42" t="str">
        <f>IF(AND(ISNUMBER(Pattern!$B42),Pattern!$D42&gt;0,Pattern!$B42&lt;='Overhead Calc.'!L$1),Pattern!$G42,"")</f>
        <v/>
      </c>
      <c r="M42" t="str">
        <f>IF(AND(ISNUMBER(Pattern!$B42),Pattern!$D42&gt;0,Pattern!$B42&lt;='Overhead Calc.'!M$1),Pattern!$G42,"")</f>
        <v/>
      </c>
      <c r="N42" t="str">
        <f>IF(AND(ISNUMBER(Pattern!$B42),Pattern!$D42&gt;0,Pattern!$B42&lt;='Overhead Calc.'!N$1),Pattern!$G42,"")</f>
        <v/>
      </c>
      <c r="O42" t="str">
        <f>IF(AND(ISNUMBER(Pattern!$B42),Pattern!$D42&gt;0,Pattern!$B42&lt;='Overhead Calc.'!O$1),Pattern!$G42,"")</f>
        <v/>
      </c>
      <c r="P42" t="str">
        <f>IF(AND(ISNUMBER(Pattern!$B42),Pattern!$D42&gt;0,Pattern!$B42&lt;='Overhead Calc.'!P$1),Pattern!$G42,"")</f>
        <v/>
      </c>
      <c r="Q42" t="str">
        <f>IF(AND(ISNUMBER(Pattern!$B42),Pattern!$D42&gt;0,Pattern!$B42&lt;='Overhead Calc.'!Q$1),Pattern!$G42,"")</f>
        <v/>
      </c>
      <c r="R42" t="str">
        <f>IF(AND(ISNUMBER(Pattern!$B42),Pattern!$D42&gt;0,Pattern!$B42&lt;='Overhead Calc.'!R$1),Pattern!$G42,"")</f>
        <v/>
      </c>
      <c r="S42" t="str">
        <f>IF(AND(ISNUMBER(Pattern!$B42),Pattern!$D42&gt;0,Pattern!$B42&lt;='Overhead Calc.'!S$1),Pattern!$G42,"")</f>
        <v/>
      </c>
      <c r="T42" t="str">
        <f>IF(AND(ISNUMBER(Pattern!$B42),Pattern!$D42&gt;0,Pattern!$B42&lt;='Overhead Calc.'!T$1),Pattern!$G42,"")</f>
        <v/>
      </c>
      <c r="U42" t="str">
        <f>IF(AND(ISNUMBER(Pattern!$C42),Pattern!$D42&gt;0,Pattern!$C42&lt;='Overhead Calc.'!U$1),Pattern!$G42,"")</f>
        <v/>
      </c>
      <c r="V42" t="str">
        <f>IF(AND(ISNUMBER(Pattern!$C42),Pattern!$D42&gt;0,Pattern!$C42&lt;='Overhead Calc.'!V$1),Pattern!$G42,"")</f>
        <v/>
      </c>
      <c r="W42" t="str">
        <f>IF(AND(ISNUMBER(Pattern!$C42),Pattern!$D42&gt;0,Pattern!$C42&lt;='Overhead Calc.'!W$1),Pattern!$G42,"")</f>
        <v/>
      </c>
      <c r="X42" t="str">
        <f>IF(AND(ISNUMBER(Pattern!$C42),Pattern!$D42&gt;0,Pattern!$C42&lt;='Overhead Calc.'!X$1),Pattern!$G42,"")</f>
        <v/>
      </c>
      <c r="Y42" t="str">
        <f>IF(AND(ISNUMBER(Pattern!$C42),Pattern!$D42&gt;0,Pattern!$C42&lt;='Overhead Calc.'!Y$1),Pattern!$G42,"")</f>
        <v/>
      </c>
      <c r="Z42" t="str">
        <f>IF(AND(ISNUMBER(Pattern!$C42),Pattern!$D42&gt;0,Pattern!$C42&lt;='Overhead Calc.'!Z$1),Pattern!$G42,"")</f>
        <v/>
      </c>
      <c r="AA42" t="str">
        <f>IF(AND(ISNUMBER(Pattern!$C42),Pattern!$D42&gt;0,Pattern!$C42&lt;='Overhead Calc.'!AA$1),Pattern!$G42,"")</f>
        <v/>
      </c>
      <c r="AB42" t="str">
        <f>IF(AND(ISNUMBER(Pattern!$C42),Pattern!$D42&gt;0,Pattern!$C42&lt;='Overhead Calc.'!AB$1),Pattern!$G42,"")</f>
        <v/>
      </c>
      <c r="AC42" t="str">
        <f>IF(AND(ISNUMBER(Pattern!$C42),Pattern!$D42&gt;0,Pattern!$C42&lt;='Overhead Calc.'!AC$1),Pattern!$G42,"")</f>
        <v/>
      </c>
      <c r="AD42" t="str">
        <f>IF(AND(ISNUMBER(Pattern!$C42),Pattern!$D42&gt;0,Pattern!$C42&lt;='Overhead Calc.'!AD$1),Pattern!$G42,"")</f>
        <v/>
      </c>
      <c r="AE42" t="str">
        <f>IF(AND(ISNUMBER(Pattern!$C42),Pattern!$D42&gt;0,Pattern!$C42&lt;='Overhead Calc.'!AE$1),Pattern!$G42,"")</f>
        <v/>
      </c>
      <c r="AF42" t="str">
        <f>IF(AND(ISNUMBER(Pattern!$C42),Pattern!$D42&gt;0,Pattern!$C42&lt;='Overhead Calc.'!AF$1),Pattern!$G42,"")</f>
        <v/>
      </c>
      <c r="AG42" t="str">
        <f>IF(AND(ISNUMBER(Pattern!$C42),Pattern!$D42&gt;0,Pattern!$C42&lt;='Overhead Calc.'!AG$1),Pattern!$G42,"")</f>
        <v/>
      </c>
      <c r="AH42" t="str">
        <f>IF(AND(ISNUMBER(Pattern!$C42),Pattern!$D42&gt;0,Pattern!$C42&lt;='Overhead Calc.'!AH$1),Pattern!$G42,"")</f>
        <v/>
      </c>
      <c r="AI42" t="str">
        <f>IF(AND(ISNUMBER(Pattern!$C42),Pattern!$D42&gt;0,Pattern!$C42&lt;='Overhead Calc.'!AI$1),Pattern!$G42,"")</f>
        <v/>
      </c>
      <c r="AJ42" t="str">
        <f>IF(AND(ISNUMBER(Pattern!$C42),Pattern!$D42&gt;0,Pattern!$C42&lt;='Overhead Calc.'!AJ$1),Pattern!$G42,"")</f>
        <v/>
      </c>
      <c r="AK42" t="str">
        <f>IF(AND(ISNUMBER(Pattern!$C42),Pattern!$D42&gt;0,Pattern!$C42&lt;='Overhead Calc.'!AK$1),Pattern!$G42,"")</f>
        <v/>
      </c>
      <c r="AL42" t="str">
        <f>IF(AND(ISNUMBER(Pattern!$C42),Pattern!$D42&gt;0,Pattern!$C42&lt;='Overhead Calc.'!AL$1),Pattern!$G42,"")</f>
        <v/>
      </c>
    </row>
    <row r="43" spans="1:38" x14ac:dyDescent="0.2">
      <c r="A43">
        <v>12</v>
      </c>
      <c r="B43" t="str">
        <f>IF(AND(ISNUMBER(Pattern!$B43),Pattern!$D43&gt;0,Pattern!$B43&lt;='Overhead Calc.'!B$1),Pattern!$G43,"")</f>
        <v/>
      </c>
      <c r="C43" t="str">
        <f>IF(AND(ISNUMBER(Pattern!$B43),Pattern!$D43&gt;0,Pattern!$B43&lt;='Overhead Calc.'!C$1),Pattern!$G43,"")</f>
        <v/>
      </c>
      <c r="D43" t="str">
        <f>IF(AND(ISNUMBER(Pattern!$B43),Pattern!$D43&gt;0,Pattern!$B43&lt;='Overhead Calc.'!D$1),Pattern!$G43,"")</f>
        <v/>
      </c>
      <c r="E43" t="str">
        <f>IF(AND(ISNUMBER(Pattern!$B43),Pattern!$D43&gt;0,Pattern!$B43&lt;='Overhead Calc.'!E$1),Pattern!$G43,"")</f>
        <v/>
      </c>
      <c r="F43" t="str">
        <f>IF(AND(ISNUMBER(Pattern!$B43),Pattern!$D43&gt;0,Pattern!$B43&lt;='Overhead Calc.'!F$1),Pattern!$G43,"")</f>
        <v/>
      </c>
      <c r="G43" t="str">
        <f>IF(AND(ISNUMBER(Pattern!$B43),Pattern!$D43&gt;0,Pattern!$B43&lt;='Overhead Calc.'!G$1),Pattern!$G43,"")</f>
        <v/>
      </c>
      <c r="H43" t="str">
        <f>IF(AND(ISNUMBER(Pattern!$B43),Pattern!$D43&gt;0,Pattern!$B43&lt;='Overhead Calc.'!H$1),Pattern!$G43,"")</f>
        <v/>
      </c>
      <c r="I43" t="str">
        <f>IF(AND(ISNUMBER(Pattern!$B43),Pattern!$D43&gt;0,Pattern!$B43&lt;='Overhead Calc.'!I$1),Pattern!$G43,"")</f>
        <v/>
      </c>
      <c r="J43" t="str">
        <f>IF(AND(ISNUMBER(Pattern!$B43),Pattern!$D43&gt;0,Pattern!$B43&lt;='Overhead Calc.'!J$1),Pattern!$G43,"")</f>
        <v/>
      </c>
      <c r="K43" t="str">
        <f>IF(AND(ISNUMBER(Pattern!$B43),Pattern!$D43&gt;0,Pattern!$B43&lt;='Overhead Calc.'!K$1),Pattern!$G43,"")</f>
        <v/>
      </c>
      <c r="L43" t="str">
        <f>IF(AND(ISNUMBER(Pattern!$B43),Pattern!$D43&gt;0,Pattern!$B43&lt;='Overhead Calc.'!L$1),Pattern!$G43,"")</f>
        <v/>
      </c>
      <c r="M43" t="str">
        <f>IF(AND(ISNUMBER(Pattern!$B43),Pattern!$D43&gt;0,Pattern!$B43&lt;='Overhead Calc.'!M$1),Pattern!$G43,"")</f>
        <v/>
      </c>
      <c r="N43" t="str">
        <f>IF(AND(ISNUMBER(Pattern!$B43),Pattern!$D43&gt;0,Pattern!$B43&lt;='Overhead Calc.'!N$1),Pattern!$G43,"")</f>
        <v/>
      </c>
      <c r="O43" t="str">
        <f>IF(AND(ISNUMBER(Pattern!$B43),Pattern!$D43&gt;0,Pattern!$B43&lt;='Overhead Calc.'!O$1),Pattern!$G43,"")</f>
        <v/>
      </c>
      <c r="P43" t="str">
        <f>IF(AND(ISNUMBER(Pattern!$B43),Pattern!$D43&gt;0,Pattern!$B43&lt;='Overhead Calc.'!P$1),Pattern!$G43,"")</f>
        <v/>
      </c>
      <c r="Q43" t="str">
        <f>IF(AND(ISNUMBER(Pattern!$B43),Pattern!$D43&gt;0,Pattern!$B43&lt;='Overhead Calc.'!Q$1),Pattern!$G43,"")</f>
        <v/>
      </c>
      <c r="R43" t="str">
        <f>IF(AND(ISNUMBER(Pattern!$B43),Pattern!$D43&gt;0,Pattern!$B43&lt;='Overhead Calc.'!R$1),Pattern!$G43,"")</f>
        <v/>
      </c>
      <c r="S43" t="str">
        <f>IF(AND(ISNUMBER(Pattern!$B43),Pattern!$D43&gt;0,Pattern!$B43&lt;='Overhead Calc.'!S$1),Pattern!$G43,"")</f>
        <v/>
      </c>
      <c r="T43" t="str">
        <f>IF(AND(ISNUMBER(Pattern!$B43),Pattern!$D43&gt;0,Pattern!$B43&lt;='Overhead Calc.'!T$1),Pattern!$G43,"")</f>
        <v/>
      </c>
      <c r="U43" t="str">
        <f>IF(AND(ISNUMBER(Pattern!$C43),Pattern!$D43&gt;0,Pattern!$C43&lt;='Overhead Calc.'!U$1),Pattern!$G43,"")</f>
        <v/>
      </c>
      <c r="V43" t="str">
        <f>IF(AND(ISNUMBER(Pattern!$C43),Pattern!$D43&gt;0,Pattern!$C43&lt;='Overhead Calc.'!V$1),Pattern!$G43,"")</f>
        <v/>
      </c>
      <c r="W43" t="str">
        <f>IF(AND(ISNUMBER(Pattern!$C43),Pattern!$D43&gt;0,Pattern!$C43&lt;='Overhead Calc.'!W$1),Pattern!$G43,"")</f>
        <v/>
      </c>
      <c r="X43" t="str">
        <f>IF(AND(ISNUMBER(Pattern!$C43),Pattern!$D43&gt;0,Pattern!$C43&lt;='Overhead Calc.'!X$1),Pattern!$G43,"")</f>
        <v/>
      </c>
      <c r="Y43" t="str">
        <f>IF(AND(ISNUMBER(Pattern!$C43),Pattern!$D43&gt;0,Pattern!$C43&lt;='Overhead Calc.'!Y$1),Pattern!$G43,"")</f>
        <v/>
      </c>
      <c r="Z43" t="str">
        <f>IF(AND(ISNUMBER(Pattern!$C43),Pattern!$D43&gt;0,Pattern!$C43&lt;='Overhead Calc.'!Z$1),Pattern!$G43,"")</f>
        <v/>
      </c>
      <c r="AA43" t="str">
        <f>IF(AND(ISNUMBER(Pattern!$C43),Pattern!$D43&gt;0,Pattern!$C43&lt;='Overhead Calc.'!AA$1),Pattern!$G43,"")</f>
        <v/>
      </c>
      <c r="AB43" t="str">
        <f>IF(AND(ISNUMBER(Pattern!$C43),Pattern!$D43&gt;0,Pattern!$C43&lt;='Overhead Calc.'!AB$1),Pattern!$G43,"")</f>
        <v/>
      </c>
      <c r="AC43" t="str">
        <f>IF(AND(ISNUMBER(Pattern!$C43),Pattern!$D43&gt;0,Pattern!$C43&lt;='Overhead Calc.'!AC$1),Pattern!$G43,"")</f>
        <v/>
      </c>
      <c r="AD43" t="str">
        <f>IF(AND(ISNUMBER(Pattern!$C43),Pattern!$D43&gt;0,Pattern!$C43&lt;='Overhead Calc.'!AD$1),Pattern!$G43,"")</f>
        <v/>
      </c>
      <c r="AE43" t="str">
        <f>IF(AND(ISNUMBER(Pattern!$C43),Pattern!$D43&gt;0,Pattern!$C43&lt;='Overhead Calc.'!AE$1),Pattern!$G43,"")</f>
        <v/>
      </c>
      <c r="AF43" t="str">
        <f>IF(AND(ISNUMBER(Pattern!$C43),Pattern!$D43&gt;0,Pattern!$C43&lt;='Overhead Calc.'!AF$1),Pattern!$G43,"")</f>
        <v/>
      </c>
      <c r="AG43" t="str">
        <f>IF(AND(ISNUMBER(Pattern!$C43),Pattern!$D43&gt;0,Pattern!$C43&lt;='Overhead Calc.'!AG$1),Pattern!$G43,"")</f>
        <v/>
      </c>
      <c r="AH43" t="str">
        <f>IF(AND(ISNUMBER(Pattern!$C43),Pattern!$D43&gt;0,Pattern!$C43&lt;='Overhead Calc.'!AH$1),Pattern!$G43,"")</f>
        <v/>
      </c>
      <c r="AI43" t="str">
        <f>IF(AND(ISNUMBER(Pattern!$C43),Pattern!$D43&gt;0,Pattern!$C43&lt;='Overhead Calc.'!AI$1),Pattern!$G43,"")</f>
        <v/>
      </c>
      <c r="AJ43" t="str">
        <f>IF(AND(ISNUMBER(Pattern!$C43),Pattern!$D43&gt;0,Pattern!$C43&lt;='Overhead Calc.'!AJ$1),Pattern!$G43,"")</f>
        <v/>
      </c>
      <c r="AK43" t="str">
        <f>IF(AND(ISNUMBER(Pattern!$C43),Pattern!$D43&gt;0,Pattern!$C43&lt;='Overhead Calc.'!AK$1),Pattern!$G43,"")</f>
        <v/>
      </c>
      <c r="AL43" t="str">
        <f>IF(AND(ISNUMBER(Pattern!$C43),Pattern!$D43&gt;0,Pattern!$C43&lt;='Overhead Calc.'!AL$1),Pattern!$G43,"")</f>
        <v/>
      </c>
    </row>
    <row r="44" spans="1:38" x14ac:dyDescent="0.2">
      <c r="A44">
        <v>13</v>
      </c>
      <c r="B44" t="str">
        <f>IF(AND(ISNUMBER(Pattern!$B44),Pattern!$D44&gt;0,Pattern!$B44&lt;='Overhead Calc.'!B$1),Pattern!$G44,"")</f>
        <v/>
      </c>
      <c r="C44" t="str">
        <f>IF(AND(ISNUMBER(Pattern!$B44),Pattern!$D44&gt;0,Pattern!$B44&lt;='Overhead Calc.'!C$1),Pattern!$G44,"")</f>
        <v/>
      </c>
      <c r="D44" t="str">
        <f>IF(AND(ISNUMBER(Pattern!$B44),Pattern!$D44&gt;0,Pattern!$B44&lt;='Overhead Calc.'!D$1),Pattern!$G44,"")</f>
        <v/>
      </c>
      <c r="E44" t="str">
        <f>IF(AND(ISNUMBER(Pattern!$B44),Pattern!$D44&gt;0,Pattern!$B44&lt;='Overhead Calc.'!E$1),Pattern!$G44,"")</f>
        <v/>
      </c>
      <c r="F44" t="str">
        <f>IF(AND(ISNUMBER(Pattern!$B44),Pattern!$D44&gt;0,Pattern!$B44&lt;='Overhead Calc.'!F$1),Pattern!$G44,"")</f>
        <v/>
      </c>
      <c r="G44" t="str">
        <f>IF(AND(ISNUMBER(Pattern!$B44),Pattern!$D44&gt;0,Pattern!$B44&lt;='Overhead Calc.'!G$1),Pattern!$G44,"")</f>
        <v/>
      </c>
      <c r="H44" t="str">
        <f>IF(AND(ISNUMBER(Pattern!$B44),Pattern!$D44&gt;0,Pattern!$B44&lt;='Overhead Calc.'!H$1),Pattern!$G44,"")</f>
        <v/>
      </c>
      <c r="I44" t="str">
        <f>IF(AND(ISNUMBER(Pattern!$B44),Pattern!$D44&gt;0,Pattern!$B44&lt;='Overhead Calc.'!I$1),Pattern!$G44,"")</f>
        <v/>
      </c>
      <c r="J44" t="str">
        <f>IF(AND(ISNUMBER(Pattern!$B44),Pattern!$D44&gt;0,Pattern!$B44&lt;='Overhead Calc.'!J$1),Pattern!$G44,"")</f>
        <v/>
      </c>
      <c r="K44" t="str">
        <f>IF(AND(ISNUMBER(Pattern!$B44),Pattern!$D44&gt;0,Pattern!$B44&lt;='Overhead Calc.'!K$1),Pattern!$G44,"")</f>
        <v/>
      </c>
      <c r="L44" t="str">
        <f>IF(AND(ISNUMBER(Pattern!$B44),Pattern!$D44&gt;0,Pattern!$B44&lt;='Overhead Calc.'!L$1),Pattern!$G44,"")</f>
        <v/>
      </c>
      <c r="M44" t="str">
        <f>IF(AND(ISNUMBER(Pattern!$B44),Pattern!$D44&gt;0,Pattern!$B44&lt;='Overhead Calc.'!M$1),Pattern!$G44,"")</f>
        <v/>
      </c>
      <c r="N44" t="str">
        <f>IF(AND(ISNUMBER(Pattern!$B44),Pattern!$D44&gt;0,Pattern!$B44&lt;='Overhead Calc.'!N$1),Pattern!$G44,"")</f>
        <v/>
      </c>
      <c r="O44" t="str">
        <f>IF(AND(ISNUMBER(Pattern!$B44),Pattern!$D44&gt;0,Pattern!$B44&lt;='Overhead Calc.'!O$1),Pattern!$G44,"")</f>
        <v/>
      </c>
      <c r="P44" t="str">
        <f>IF(AND(ISNUMBER(Pattern!$B44),Pattern!$D44&gt;0,Pattern!$B44&lt;='Overhead Calc.'!P$1),Pattern!$G44,"")</f>
        <v/>
      </c>
      <c r="Q44" t="str">
        <f>IF(AND(ISNUMBER(Pattern!$B44),Pattern!$D44&gt;0,Pattern!$B44&lt;='Overhead Calc.'!Q$1),Pattern!$G44,"")</f>
        <v/>
      </c>
      <c r="R44" t="str">
        <f>IF(AND(ISNUMBER(Pattern!$B44),Pattern!$D44&gt;0,Pattern!$B44&lt;='Overhead Calc.'!R$1),Pattern!$G44,"")</f>
        <v/>
      </c>
      <c r="S44" t="str">
        <f>IF(AND(ISNUMBER(Pattern!$B44),Pattern!$D44&gt;0,Pattern!$B44&lt;='Overhead Calc.'!S$1),Pattern!$G44,"")</f>
        <v/>
      </c>
      <c r="T44" t="str">
        <f>IF(AND(ISNUMBER(Pattern!$B44),Pattern!$D44&gt;0,Pattern!$B44&lt;='Overhead Calc.'!T$1),Pattern!$G44,"")</f>
        <v/>
      </c>
      <c r="U44" t="str">
        <f>IF(AND(ISNUMBER(Pattern!$C44),Pattern!$D44&gt;0,Pattern!$C44&lt;='Overhead Calc.'!U$1),Pattern!$G44,"")</f>
        <v/>
      </c>
      <c r="V44" t="str">
        <f>IF(AND(ISNUMBER(Pattern!$C44),Pattern!$D44&gt;0,Pattern!$C44&lt;='Overhead Calc.'!V$1),Pattern!$G44,"")</f>
        <v/>
      </c>
      <c r="W44" t="str">
        <f>IF(AND(ISNUMBER(Pattern!$C44),Pattern!$D44&gt;0,Pattern!$C44&lt;='Overhead Calc.'!W$1),Pattern!$G44,"")</f>
        <v/>
      </c>
      <c r="X44" t="str">
        <f>IF(AND(ISNUMBER(Pattern!$C44),Pattern!$D44&gt;0,Pattern!$C44&lt;='Overhead Calc.'!X$1),Pattern!$G44,"")</f>
        <v/>
      </c>
      <c r="Y44" t="str">
        <f>IF(AND(ISNUMBER(Pattern!$C44),Pattern!$D44&gt;0,Pattern!$C44&lt;='Overhead Calc.'!Y$1),Pattern!$G44,"")</f>
        <v/>
      </c>
      <c r="Z44" t="str">
        <f>IF(AND(ISNUMBER(Pattern!$C44),Pattern!$D44&gt;0,Pattern!$C44&lt;='Overhead Calc.'!Z$1),Pattern!$G44,"")</f>
        <v/>
      </c>
      <c r="AA44" t="str">
        <f>IF(AND(ISNUMBER(Pattern!$C44),Pattern!$D44&gt;0,Pattern!$C44&lt;='Overhead Calc.'!AA$1),Pattern!$G44,"")</f>
        <v/>
      </c>
      <c r="AB44" t="str">
        <f>IF(AND(ISNUMBER(Pattern!$C44),Pattern!$D44&gt;0,Pattern!$C44&lt;='Overhead Calc.'!AB$1),Pattern!$G44,"")</f>
        <v/>
      </c>
      <c r="AC44" t="str">
        <f>IF(AND(ISNUMBER(Pattern!$C44),Pattern!$D44&gt;0,Pattern!$C44&lt;='Overhead Calc.'!AC$1),Pattern!$G44,"")</f>
        <v/>
      </c>
      <c r="AD44" t="str">
        <f>IF(AND(ISNUMBER(Pattern!$C44),Pattern!$D44&gt;0,Pattern!$C44&lt;='Overhead Calc.'!AD$1),Pattern!$G44,"")</f>
        <v/>
      </c>
      <c r="AE44" t="str">
        <f>IF(AND(ISNUMBER(Pattern!$C44),Pattern!$D44&gt;0,Pattern!$C44&lt;='Overhead Calc.'!AE$1),Pattern!$G44,"")</f>
        <v/>
      </c>
      <c r="AF44" t="str">
        <f>IF(AND(ISNUMBER(Pattern!$C44),Pattern!$D44&gt;0,Pattern!$C44&lt;='Overhead Calc.'!AF$1),Pattern!$G44,"")</f>
        <v/>
      </c>
      <c r="AG44" t="str">
        <f>IF(AND(ISNUMBER(Pattern!$C44),Pattern!$D44&gt;0,Pattern!$C44&lt;='Overhead Calc.'!AG$1),Pattern!$G44,"")</f>
        <v/>
      </c>
      <c r="AH44" t="str">
        <f>IF(AND(ISNUMBER(Pattern!$C44),Pattern!$D44&gt;0,Pattern!$C44&lt;='Overhead Calc.'!AH$1),Pattern!$G44,"")</f>
        <v/>
      </c>
      <c r="AI44" t="str">
        <f>IF(AND(ISNUMBER(Pattern!$C44),Pattern!$D44&gt;0,Pattern!$C44&lt;='Overhead Calc.'!AI$1),Pattern!$G44,"")</f>
        <v/>
      </c>
      <c r="AJ44" t="str">
        <f>IF(AND(ISNUMBER(Pattern!$C44),Pattern!$D44&gt;0,Pattern!$C44&lt;='Overhead Calc.'!AJ$1),Pattern!$G44,"")</f>
        <v/>
      </c>
      <c r="AK44" t="str">
        <f>IF(AND(ISNUMBER(Pattern!$C44),Pattern!$D44&gt;0,Pattern!$C44&lt;='Overhead Calc.'!AK$1),Pattern!$G44,"")</f>
        <v/>
      </c>
      <c r="AL44" t="str">
        <f>IF(AND(ISNUMBER(Pattern!$C44),Pattern!$D44&gt;0,Pattern!$C44&lt;='Overhead Calc.'!AL$1),Pattern!$G44,"")</f>
        <v/>
      </c>
    </row>
    <row r="45" spans="1:38" x14ac:dyDescent="0.2">
      <c r="A45">
        <v>14</v>
      </c>
      <c r="B45" t="str">
        <f>IF(AND(ISNUMBER(Pattern!$B45),Pattern!$D45&gt;0,Pattern!$B45&lt;='Overhead Calc.'!B$1),Pattern!$G45,"")</f>
        <v/>
      </c>
      <c r="C45" t="str">
        <f>IF(AND(ISNUMBER(Pattern!$B45),Pattern!$D45&gt;0,Pattern!$B45&lt;='Overhead Calc.'!C$1),Pattern!$G45,"")</f>
        <v/>
      </c>
      <c r="D45" t="str">
        <f>IF(AND(ISNUMBER(Pattern!$B45),Pattern!$D45&gt;0,Pattern!$B45&lt;='Overhead Calc.'!D$1),Pattern!$G45,"")</f>
        <v/>
      </c>
      <c r="E45" t="str">
        <f>IF(AND(ISNUMBER(Pattern!$B45),Pattern!$D45&gt;0,Pattern!$B45&lt;='Overhead Calc.'!E$1),Pattern!$G45,"")</f>
        <v/>
      </c>
      <c r="F45" t="str">
        <f>IF(AND(ISNUMBER(Pattern!$B45),Pattern!$D45&gt;0,Pattern!$B45&lt;='Overhead Calc.'!F$1),Pattern!$G45,"")</f>
        <v/>
      </c>
      <c r="G45" t="str">
        <f>IF(AND(ISNUMBER(Pattern!$B45),Pattern!$D45&gt;0,Pattern!$B45&lt;='Overhead Calc.'!G$1),Pattern!$G45,"")</f>
        <v/>
      </c>
      <c r="H45" t="str">
        <f>IF(AND(ISNUMBER(Pattern!$B45),Pattern!$D45&gt;0,Pattern!$B45&lt;='Overhead Calc.'!H$1),Pattern!$G45,"")</f>
        <v/>
      </c>
      <c r="I45" t="str">
        <f>IF(AND(ISNUMBER(Pattern!$B45),Pattern!$D45&gt;0,Pattern!$B45&lt;='Overhead Calc.'!I$1),Pattern!$G45,"")</f>
        <v/>
      </c>
      <c r="J45" t="str">
        <f>IF(AND(ISNUMBER(Pattern!$B45),Pattern!$D45&gt;0,Pattern!$B45&lt;='Overhead Calc.'!J$1),Pattern!$G45,"")</f>
        <v/>
      </c>
      <c r="K45" t="str">
        <f>IF(AND(ISNUMBER(Pattern!$B45),Pattern!$D45&gt;0,Pattern!$B45&lt;='Overhead Calc.'!K$1),Pattern!$G45,"")</f>
        <v/>
      </c>
      <c r="L45" t="str">
        <f>IF(AND(ISNUMBER(Pattern!$B45),Pattern!$D45&gt;0,Pattern!$B45&lt;='Overhead Calc.'!L$1),Pattern!$G45,"")</f>
        <v/>
      </c>
      <c r="M45" t="str">
        <f>IF(AND(ISNUMBER(Pattern!$B45),Pattern!$D45&gt;0,Pattern!$B45&lt;='Overhead Calc.'!M$1),Pattern!$G45,"")</f>
        <v/>
      </c>
      <c r="N45" t="str">
        <f>IF(AND(ISNUMBER(Pattern!$B45),Pattern!$D45&gt;0,Pattern!$B45&lt;='Overhead Calc.'!N$1),Pattern!$G45,"")</f>
        <v/>
      </c>
      <c r="O45" t="str">
        <f>IF(AND(ISNUMBER(Pattern!$B45),Pattern!$D45&gt;0,Pattern!$B45&lt;='Overhead Calc.'!O$1),Pattern!$G45,"")</f>
        <v/>
      </c>
      <c r="P45" t="str">
        <f>IF(AND(ISNUMBER(Pattern!$B45),Pattern!$D45&gt;0,Pattern!$B45&lt;='Overhead Calc.'!P$1),Pattern!$G45,"")</f>
        <v/>
      </c>
      <c r="Q45" t="str">
        <f>IF(AND(ISNUMBER(Pattern!$B45),Pattern!$D45&gt;0,Pattern!$B45&lt;='Overhead Calc.'!Q$1),Pattern!$G45,"")</f>
        <v/>
      </c>
      <c r="R45" t="str">
        <f>IF(AND(ISNUMBER(Pattern!$B45),Pattern!$D45&gt;0,Pattern!$B45&lt;='Overhead Calc.'!R$1),Pattern!$G45,"")</f>
        <v/>
      </c>
      <c r="S45" t="str">
        <f>IF(AND(ISNUMBER(Pattern!$B45),Pattern!$D45&gt;0,Pattern!$B45&lt;='Overhead Calc.'!S$1),Pattern!$G45,"")</f>
        <v/>
      </c>
      <c r="T45" t="str">
        <f>IF(AND(ISNUMBER(Pattern!$B45),Pattern!$D45&gt;0,Pattern!$B45&lt;='Overhead Calc.'!T$1),Pattern!$G45,"")</f>
        <v/>
      </c>
      <c r="U45" t="str">
        <f>IF(AND(ISNUMBER(Pattern!$C45),Pattern!$D45&gt;0,Pattern!$C45&lt;='Overhead Calc.'!U$1),Pattern!$G45,"")</f>
        <v/>
      </c>
      <c r="V45" t="str">
        <f>IF(AND(ISNUMBER(Pattern!$C45),Pattern!$D45&gt;0,Pattern!$C45&lt;='Overhead Calc.'!V$1),Pattern!$G45,"")</f>
        <v/>
      </c>
      <c r="W45" t="str">
        <f>IF(AND(ISNUMBER(Pattern!$C45),Pattern!$D45&gt;0,Pattern!$C45&lt;='Overhead Calc.'!W$1),Pattern!$G45,"")</f>
        <v/>
      </c>
      <c r="X45" t="str">
        <f>IF(AND(ISNUMBER(Pattern!$C45),Pattern!$D45&gt;0,Pattern!$C45&lt;='Overhead Calc.'!X$1),Pattern!$G45,"")</f>
        <v/>
      </c>
      <c r="Y45" t="str">
        <f>IF(AND(ISNUMBER(Pattern!$C45),Pattern!$D45&gt;0,Pattern!$C45&lt;='Overhead Calc.'!Y$1),Pattern!$G45,"")</f>
        <v/>
      </c>
      <c r="Z45" t="str">
        <f>IF(AND(ISNUMBER(Pattern!$C45),Pattern!$D45&gt;0,Pattern!$C45&lt;='Overhead Calc.'!Z$1),Pattern!$G45,"")</f>
        <v/>
      </c>
      <c r="AA45" t="str">
        <f>IF(AND(ISNUMBER(Pattern!$C45),Pattern!$D45&gt;0,Pattern!$C45&lt;='Overhead Calc.'!AA$1),Pattern!$G45,"")</f>
        <v/>
      </c>
      <c r="AB45" t="str">
        <f>IF(AND(ISNUMBER(Pattern!$C45),Pattern!$D45&gt;0,Pattern!$C45&lt;='Overhead Calc.'!AB$1),Pattern!$G45,"")</f>
        <v/>
      </c>
      <c r="AC45" t="str">
        <f>IF(AND(ISNUMBER(Pattern!$C45),Pattern!$D45&gt;0,Pattern!$C45&lt;='Overhead Calc.'!AC$1),Pattern!$G45,"")</f>
        <v/>
      </c>
      <c r="AD45" t="str">
        <f>IF(AND(ISNUMBER(Pattern!$C45),Pattern!$D45&gt;0,Pattern!$C45&lt;='Overhead Calc.'!AD$1),Pattern!$G45,"")</f>
        <v/>
      </c>
      <c r="AE45" t="str">
        <f>IF(AND(ISNUMBER(Pattern!$C45),Pattern!$D45&gt;0,Pattern!$C45&lt;='Overhead Calc.'!AE$1),Pattern!$G45,"")</f>
        <v/>
      </c>
      <c r="AF45" t="str">
        <f>IF(AND(ISNUMBER(Pattern!$C45),Pattern!$D45&gt;0,Pattern!$C45&lt;='Overhead Calc.'!AF$1),Pattern!$G45,"")</f>
        <v/>
      </c>
      <c r="AG45" t="str">
        <f>IF(AND(ISNUMBER(Pattern!$C45),Pattern!$D45&gt;0,Pattern!$C45&lt;='Overhead Calc.'!AG$1),Pattern!$G45,"")</f>
        <v/>
      </c>
      <c r="AH45" t="str">
        <f>IF(AND(ISNUMBER(Pattern!$C45),Pattern!$D45&gt;0,Pattern!$C45&lt;='Overhead Calc.'!AH$1),Pattern!$G45,"")</f>
        <v/>
      </c>
      <c r="AI45" t="str">
        <f>IF(AND(ISNUMBER(Pattern!$C45),Pattern!$D45&gt;0,Pattern!$C45&lt;='Overhead Calc.'!AI$1),Pattern!$G45,"")</f>
        <v/>
      </c>
      <c r="AJ45" t="str">
        <f>IF(AND(ISNUMBER(Pattern!$C45),Pattern!$D45&gt;0,Pattern!$C45&lt;='Overhead Calc.'!AJ$1),Pattern!$G45,"")</f>
        <v/>
      </c>
      <c r="AK45" t="str">
        <f>IF(AND(ISNUMBER(Pattern!$C45),Pattern!$D45&gt;0,Pattern!$C45&lt;='Overhead Calc.'!AK$1),Pattern!$G45,"")</f>
        <v/>
      </c>
      <c r="AL45" t="str">
        <f>IF(AND(ISNUMBER(Pattern!$C45),Pattern!$D45&gt;0,Pattern!$C45&lt;='Overhead Calc.'!AL$1),Pattern!$G45,"")</f>
        <v/>
      </c>
    </row>
    <row r="46" spans="1:38" x14ac:dyDescent="0.2">
      <c r="A46">
        <v>15</v>
      </c>
      <c r="B46" t="str">
        <f>IF(AND(ISNUMBER(Pattern!$B46),Pattern!$D46&gt;0,Pattern!$B46&lt;='Overhead Calc.'!B$1),Pattern!$G46,"")</f>
        <v/>
      </c>
      <c r="C46" t="str">
        <f>IF(AND(ISNUMBER(Pattern!$B46),Pattern!$D46&gt;0,Pattern!$B46&lt;='Overhead Calc.'!C$1),Pattern!$G46,"")</f>
        <v/>
      </c>
      <c r="D46" t="str">
        <f>IF(AND(ISNUMBER(Pattern!$B46),Pattern!$D46&gt;0,Pattern!$B46&lt;='Overhead Calc.'!D$1),Pattern!$G46,"")</f>
        <v/>
      </c>
      <c r="E46" t="str">
        <f>IF(AND(ISNUMBER(Pattern!$B46),Pattern!$D46&gt;0,Pattern!$B46&lt;='Overhead Calc.'!E$1),Pattern!$G46,"")</f>
        <v/>
      </c>
      <c r="F46" t="str">
        <f>IF(AND(ISNUMBER(Pattern!$B46),Pattern!$D46&gt;0,Pattern!$B46&lt;='Overhead Calc.'!F$1),Pattern!$G46,"")</f>
        <v/>
      </c>
      <c r="G46" t="str">
        <f>IF(AND(ISNUMBER(Pattern!$B46),Pattern!$D46&gt;0,Pattern!$B46&lt;='Overhead Calc.'!G$1),Pattern!$G46,"")</f>
        <v/>
      </c>
      <c r="H46" t="str">
        <f>IF(AND(ISNUMBER(Pattern!$B46),Pattern!$D46&gt;0,Pattern!$B46&lt;='Overhead Calc.'!H$1),Pattern!$G46,"")</f>
        <v/>
      </c>
      <c r="I46" t="str">
        <f>IF(AND(ISNUMBER(Pattern!$B46),Pattern!$D46&gt;0,Pattern!$B46&lt;='Overhead Calc.'!I$1),Pattern!$G46,"")</f>
        <v/>
      </c>
      <c r="J46" t="str">
        <f>IF(AND(ISNUMBER(Pattern!$B46),Pattern!$D46&gt;0,Pattern!$B46&lt;='Overhead Calc.'!J$1),Pattern!$G46,"")</f>
        <v/>
      </c>
      <c r="K46" t="str">
        <f>IF(AND(ISNUMBER(Pattern!$B46),Pattern!$D46&gt;0,Pattern!$B46&lt;='Overhead Calc.'!K$1),Pattern!$G46,"")</f>
        <v/>
      </c>
      <c r="L46" t="str">
        <f>IF(AND(ISNUMBER(Pattern!$B46),Pattern!$D46&gt;0,Pattern!$B46&lt;='Overhead Calc.'!L$1),Pattern!$G46,"")</f>
        <v/>
      </c>
      <c r="M46" t="str">
        <f>IF(AND(ISNUMBER(Pattern!$B46),Pattern!$D46&gt;0,Pattern!$B46&lt;='Overhead Calc.'!M$1),Pattern!$G46,"")</f>
        <v/>
      </c>
      <c r="N46" t="str">
        <f>IF(AND(ISNUMBER(Pattern!$B46),Pattern!$D46&gt;0,Pattern!$B46&lt;='Overhead Calc.'!N$1),Pattern!$G46,"")</f>
        <v/>
      </c>
      <c r="O46" t="str">
        <f>IF(AND(ISNUMBER(Pattern!$B46),Pattern!$D46&gt;0,Pattern!$B46&lt;='Overhead Calc.'!O$1),Pattern!$G46,"")</f>
        <v/>
      </c>
      <c r="P46" t="str">
        <f>IF(AND(ISNUMBER(Pattern!$B46),Pattern!$D46&gt;0,Pattern!$B46&lt;='Overhead Calc.'!P$1),Pattern!$G46,"")</f>
        <v/>
      </c>
      <c r="Q46" t="str">
        <f>IF(AND(ISNUMBER(Pattern!$B46),Pattern!$D46&gt;0,Pattern!$B46&lt;='Overhead Calc.'!Q$1),Pattern!$G46,"")</f>
        <v/>
      </c>
      <c r="R46" t="str">
        <f>IF(AND(ISNUMBER(Pattern!$B46),Pattern!$D46&gt;0,Pattern!$B46&lt;='Overhead Calc.'!R$1),Pattern!$G46,"")</f>
        <v/>
      </c>
      <c r="S46" t="str">
        <f>IF(AND(ISNUMBER(Pattern!$B46),Pattern!$D46&gt;0,Pattern!$B46&lt;='Overhead Calc.'!S$1),Pattern!$G46,"")</f>
        <v/>
      </c>
      <c r="T46" t="str">
        <f>IF(AND(ISNUMBER(Pattern!$B46),Pattern!$D46&gt;0,Pattern!$B46&lt;='Overhead Calc.'!T$1),Pattern!$G46,"")</f>
        <v/>
      </c>
      <c r="U46" t="str">
        <f>IF(AND(ISNUMBER(Pattern!$C46),Pattern!$D46&gt;0,Pattern!$C46&lt;='Overhead Calc.'!U$1),Pattern!$G46,"")</f>
        <v/>
      </c>
      <c r="V46" t="str">
        <f>IF(AND(ISNUMBER(Pattern!$C46),Pattern!$D46&gt;0,Pattern!$C46&lt;='Overhead Calc.'!V$1),Pattern!$G46,"")</f>
        <v/>
      </c>
      <c r="W46" t="str">
        <f>IF(AND(ISNUMBER(Pattern!$C46),Pattern!$D46&gt;0,Pattern!$C46&lt;='Overhead Calc.'!W$1),Pattern!$G46,"")</f>
        <v/>
      </c>
      <c r="X46" t="str">
        <f>IF(AND(ISNUMBER(Pattern!$C46),Pattern!$D46&gt;0,Pattern!$C46&lt;='Overhead Calc.'!X$1),Pattern!$G46,"")</f>
        <v/>
      </c>
      <c r="Y46" t="str">
        <f>IF(AND(ISNUMBER(Pattern!$C46),Pattern!$D46&gt;0,Pattern!$C46&lt;='Overhead Calc.'!Y$1),Pattern!$G46,"")</f>
        <v/>
      </c>
      <c r="Z46" t="str">
        <f>IF(AND(ISNUMBER(Pattern!$C46),Pattern!$D46&gt;0,Pattern!$C46&lt;='Overhead Calc.'!Z$1),Pattern!$G46,"")</f>
        <v/>
      </c>
      <c r="AA46" t="str">
        <f>IF(AND(ISNUMBER(Pattern!$C46),Pattern!$D46&gt;0,Pattern!$C46&lt;='Overhead Calc.'!AA$1),Pattern!$G46,"")</f>
        <v/>
      </c>
      <c r="AB46" t="str">
        <f>IF(AND(ISNUMBER(Pattern!$C46),Pattern!$D46&gt;0,Pattern!$C46&lt;='Overhead Calc.'!AB$1),Pattern!$G46,"")</f>
        <v/>
      </c>
      <c r="AC46" t="str">
        <f>IF(AND(ISNUMBER(Pattern!$C46),Pattern!$D46&gt;0,Pattern!$C46&lt;='Overhead Calc.'!AC$1),Pattern!$G46,"")</f>
        <v/>
      </c>
      <c r="AD46" t="str">
        <f>IF(AND(ISNUMBER(Pattern!$C46),Pattern!$D46&gt;0,Pattern!$C46&lt;='Overhead Calc.'!AD$1),Pattern!$G46,"")</f>
        <v/>
      </c>
      <c r="AE46" t="str">
        <f>IF(AND(ISNUMBER(Pattern!$C46),Pattern!$D46&gt;0,Pattern!$C46&lt;='Overhead Calc.'!AE$1),Pattern!$G46,"")</f>
        <v/>
      </c>
      <c r="AF46" t="str">
        <f>IF(AND(ISNUMBER(Pattern!$C46),Pattern!$D46&gt;0,Pattern!$C46&lt;='Overhead Calc.'!AF$1),Pattern!$G46,"")</f>
        <v/>
      </c>
      <c r="AG46" t="str">
        <f>IF(AND(ISNUMBER(Pattern!$C46),Pattern!$D46&gt;0,Pattern!$C46&lt;='Overhead Calc.'!AG$1),Pattern!$G46,"")</f>
        <v/>
      </c>
      <c r="AH46" t="str">
        <f>IF(AND(ISNUMBER(Pattern!$C46),Pattern!$D46&gt;0,Pattern!$C46&lt;='Overhead Calc.'!AH$1),Pattern!$G46,"")</f>
        <v/>
      </c>
      <c r="AI46" t="str">
        <f>IF(AND(ISNUMBER(Pattern!$C46),Pattern!$D46&gt;0,Pattern!$C46&lt;='Overhead Calc.'!AI$1),Pattern!$G46,"")</f>
        <v/>
      </c>
      <c r="AJ46" t="str">
        <f>IF(AND(ISNUMBER(Pattern!$C46),Pattern!$D46&gt;0,Pattern!$C46&lt;='Overhead Calc.'!AJ$1),Pattern!$G46,"")</f>
        <v/>
      </c>
      <c r="AK46" t="str">
        <f>IF(AND(ISNUMBER(Pattern!$C46),Pattern!$D46&gt;0,Pattern!$C46&lt;='Overhead Calc.'!AK$1),Pattern!$G46,"")</f>
        <v/>
      </c>
      <c r="AL46" t="str">
        <f>IF(AND(ISNUMBER(Pattern!$C46),Pattern!$D46&gt;0,Pattern!$C46&lt;='Overhead Calc.'!AL$1),Pattern!$G46,"")</f>
        <v/>
      </c>
    </row>
    <row r="47" spans="1:38" x14ac:dyDescent="0.2">
      <c r="A47" t="s">
        <v>119</v>
      </c>
    </row>
    <row r="48" spans="1:38" x14ac:dyDescent="0.2">
      <c r="A48">
        <v>1</v>
      </c>
      <c r="B48">
        <f>IF(AND(ISNUMBER(Pattern!$B11),Pattern!$D11&gt;0,Pattern!$B11&lt;='Overhead Calc.'!B$1),Pattern!$F11,"")</f>
        <v>0</v>
      </c>
      <c r="C48">
        <f>IF(AND(ISNUMBER(Pattern!$B11),Pattern!$D11&gt;0,Pattern!$B11&lt;='Overhead Calc.'!C$1),Pattern!$F11,"")</f>
        <v>0</v>
      </c>
      <c r="D48">
        <f>IF(AND(ISNUMBER(Pattern!$B11),Pattern!$D11&gt;0,Pattern!$B11&lt;='Overhead Calc.'!D$1),Pattern!$F11,"")</f>
        <v>0</v>
      </c>
      <c r="E48">
        <f>IF(AND(ISNUMBER(Pattern!$B11),Pattern!$D11&gt;0,Pattern!$B11&lt;='Overhead Calc.'!E$1),Pattern!$F11,"")</f>
        <v>0</v>
      </c>
      <c r="F48">
        <f>IF(AND(ISNUMBER(Pattern!$B11),Pattern!$D11&gt;0,Pattern!$B11&lt;='Overhead Calc.'!F$1),Pattern!$F11,"")</f>
        <v>0</v>
      </c>
      <c r="G48">
        <f>IF(AND(ISNUMBER(Pattern!$B11),Pattern!$D11&gt;0,Pattern!$B11&lt;='Overhead Calc.'!G$1),Pattern!$F11,"")</f>
        <v>0</v>
      </c>
      <c r="H48">
        <f>IF(AND(ISNUMBER(Pattern!$B11),Pattern!$D11&gt;0,Pattern!$B11&lt;='Overhead Calc.'!H$1),Pattern!$F11,"")</f>
        <v>0</v>
      </c>
      <c r="I48">
        <f>IF(AND(ISNUMBER(Pattern!$B11),Pattern!$D11&gt;0,Pattern!$B11&lt;='Overhead Calc.'!I$1),Pattern!$F11,"")</f>
        <v>0</v>
      </c>
      <c r="J48">
        <f>IF(AND(ISNUMBER(Pattern!$B11),Pattern!$D11&gt;0,Pattern!$B11&lt;='Overhead Calc.'!J$1),Pattern!$F11,"")</f>
        <v>0</v>
      </c>
      <c r="K48">
        <f>IF(AND(ISNUMBER(Pattern!$B11),Pattern!$D11&gt;0,Pattern!$B11&lt;='Overhead Calc.'!K$1),Pattern!$F11,"")</f>
        <v>0</v>
      </c>
      <c r="L48">
        <f>IF(AND(ISNUMBER(Pattern!$B11),Pattern!$D11&gt;0,Pattern!$B11&lt;='Overhead Calc.'!L$1),Pattern!$F11,"")</f>
        <v>0</v>
      </c>
      <c r="M48">
        <f>IF(AND(ISNUMBER(Pattern!$B11),Pattern!$D11&gt;0,Pattern!$B11&lt;='Overhead Calc.'!M$1),Pattern!$F11,"")</f>
        <v>0</v>
      </c>
      <c r="N48">
        <f>IF(AND(ISNUMBER(Pattern!$B11),Pattern!$D11&gt;0,Pattern!$B11&lt;='Overhead Calc.'!N$1),Pattern!$F11,"")</f>
        <v>0</v>
      </c>
      <c r="O48">
        <f>IF(AND(ISNUMBER(Pattern!$B11),Pattern!$D11&gt;0,Pattern!$B11&lt;='Overhead Calc.'!O$1),Pattern!$F11,"")</f>
        <v>0</v>
      </c>
      <c r="P48">
        <f>IF(AND(ISNUMBER(Pattern!$B11),Pattern!$D11&gt;0,Pattern!$B11&lt;='Overhead Calc.'!P$1),Pattern!$F11,"")</f>
        <v>0</v>
      </c>
      <c r="Q48">
        <f>IF(AND(ISNUMBER(Pattern!$B11),Pattern!$D11&gt;0,Pattern!$B11&lt;='Overhead Calc.'!Q$1),Pattern!$F11,"")</f>
        <v>0</v>
      </c>
      <c r="R48">
        <f>IF(AND(ISNUMBER(Pattern!$B11),Pattern!$D11&gt;0,Pattern!$B11&lt;='Overhead Calc.'!R$1),Pattern!$F11,"")</f>
        <v>0</v>
      </c>
      <c r="S48">
        <f>IF(AND(ISNUMBER(Pattern!$B11),Pattern!$D11&gt;0,Pattern!$B11&lt;='Overhead Calc.'!S$1),Pattern!$F11,"")</f>
        <v>0</v>
      </c>
      <c r="T48">
        <f>IF(AND(ISNUMBER(Pattern!$B11),Pattern!$D11&gt;0,Pattern!$B11&lt;='Overhead Calc.'!T$1),Pattern!$F11,"")</f>
        <v>0</v>
      </c>
      <c r="U48">
        <f>IF(AND(ISNUMBER(Pattern!$C11),Pattern!$D11&gt;0,Pattern!$C11&lt;='Overhead Calc.'!U$1),Pattern!$F11,"")</f>
        <v>0</v>
      </c>
      <c r="V48">
        <f>IF(AND(ISNUMBER(Pattern!$C11),Pattern!$D11&gt;0,Pattern!$C11&lt;='Overhead Calc.'!V$1),Pattern!$F11,"")</f>
        <v>0</v>
      </c>
      <c r="W48">
        <f>IF(AND(ISNUMBER(Pattern!$C11),Pattern!$D11&gt;0,Pattern!$C11&lt;='Overhead Calc.'!W$1),Pattern!$F11,"")</f>
        <v>0</v>
      </c>
      <c r="X48">
        <f>IF(AND(ISNUMBER(Pattern!$C11),Pattern!$D11&gt;0,Pattern!$C11&lt;='Overhead Calc.'!X$1),Pattern!$F11,"")</f>
        <v>0</v>
      </c>
      <c r="Y48">
        <f>IF(AND(ISNUMBER(Pattern!$C11),Pattern!$D11&gt;0,Pattern!$C11&lt;='Overhead Calc.'!Y$1),Pattern!$F11,"")</f>
        <v>0</v>
      </c>
      <c r="Z48">
        <f>IF(AND(ISNUMBER(Pattern!$C11),Pattern!$D11&gt;0,Pattern!$C11&lt;='Overhead Calc.'!Z$1),Pattern!$F11,"")</f>
        <v>0</v>
      </c>
      <c r="AA48">
        <f>IF(AND(ISNUMBER(Pattern!$C11),Pattern!$D11&gt;0,Pattern!$C11&lt;='Overhead Calc.'!AA$1),Pattern!$F11,"")</f>
        <v>0</v>
      </c>
      <c r="AB48">
        <f>IF(AND(ISNUMBER(Pattern!$C11),Pattern!$D11&gt;0,Pattern!$C11&lt;='Overhead Calc.'!AB$1),Pattern!$F11,"")</f>
        <v>0</v>
      </c>
      <c r="AC48">
        <f>IF(AND(ISNUMBER(Pattern!$C11),Pattern!$D11&gt;0,Pattern!$C11&lt;='Overhead Calc.'!AC$1),Pattern!$F11,"")</f>
        <v>0</v>
      </c>
      <c r="AD48">
        <f>IF(AND(ISNUMBER(Pattern!$C11),Pattern!$D11&gt;0,Pattern!$C11&lt;='Overhead Calc.'!AD$1),Pattern!$F11,"")</f>
        <v>0</v>
      </c>
      <c r="AE48">
        <f>IF(AND(ISNUMBER(Pattern!$C11),Pattern!$D11&gt;0,Pattern!$C11&lt;='Overhead Calc.'!AE$1),Pattern!$F11,"")</f>
        <v>0</v>
      </c>
      <c r="AF48">
        <f>IF(AND(ISNUMBER(Pattern!$C11),Pattern!$D11&gt;0,Pattern!$C11&lt;='Overhead Calc.'!AF$1),Pattern!$F11,"")</f>
        <v>0</v>
      </c>
      <c r="AG48">
        <f>IF(AND(ISNUMBER(Pattern!$C11),Pattern!$D11&gt;0,Pattern!$C11&lt;='Overhead Calc.'!AG$1),Pattern!$F11,"")</f>
        <v>0</v>
      </c>
      <c r="AH48">
        <f>IF(AND(ISNUMBER(Pattern!$C11),Pattern!$D11&gt;0,Pattern!$C11&lt;='Overhead Calc.'!AH$1),Pattern!$F11,"")</f>
        <v>0</v>
      </c>
      <c r="AI48">
        <f>IF(AND(ISNUMBER(Pattern!$C11),Pattern!$D11&gt;0,Pattern!$C11&lt;='Overhead Calc.'!AI$1),Pattern!$F11,"")</f>
        <v>0</v>
      </c>
      <c r="AJ48">
        <f>IF(AND(ISNUMBER(Pattern!$C11),Pattern!$D11&gt;0,Pattern!$C11&lt;='Overhead Calc.'!AJ$1),Pattern!$F11,"")</f>
        <v>0</v>
      </c>
      <c r="AK48">
        <f>IF(AND(ISNUMBER(Pattern!$C11),Pattern!$D11&gt;0,Pattern!$C11&lt;='Overhead Calc.'!AK$1),Pattern!$F11,"")</f>
        <v>0</v>
      </c>
      <c r="AL48">
        <f>IF(AND(ISNUMBER(Pattern!$C11),Pattern!$D11&gt;0,Pattern!$C11&lt;='Overhead Calc.'!AL$1),Pattern!$F11,"")</f>
        <v>0</v>
      </c>
    </row>
    <row r="49" spans="1:38" x14ac:dyDescent="0.2">
      <c r="A49">
        <v>2</v>
      </c>
      <c r="B49">
        <f>IF(AND(ISNUMBER(Pattern!$B12),Pattern!$D12&gt;0,Pattern!$B12&lt;='Overhead Calc.'!B$1),Pattern!$F12,"")</f>
        <v>4.2</v>
      </c>
      <c r="C49">
        <f>IF(AND(ISNUMBER(Pattern!$B12),Pattern!$D12&gt;0,Pattern!$B12&lt;='Overhead Calc.'!C$1),Pattern!$F12,"")</f>
        <v>4.2</v>
      </c>
      <c r="D49">
        <f>IF(AND(ISNUMBER(Pattern!$B12),Pattern!$D12&gt;0,Pattern!$B12&lt;='Overhead Calc.'!D$1),Pattern!$F12,"")</f>
        <v>4.2</v>
      </c>
      <c r="E49">
        <f>IF(AND(ISNUMBER(Pattern!$B12),Pattern!$D12&gt;0,Pattern!$B12&lt;='Overhead Calc.'!E$1),Pattern!$F12,"")</f>
        <v>4.2</v>
      </c>
      <c r="F49">
        <f>IF(AND(ISNUMBER(Pattern!$B12),Pattern!$D12&gt;0,Pattern!$B12&lt;='Overhead Calc.'!F$1),Pattern!$F12,"")</f>
        <v>4.2</v>
      </c>
      <c r="G49">
        <f>IF(AND(ISNUMBER(Pattern!$B12),Pattern!$D12&gt;0,Pattern!$B12&lt;='Overhead Calc.'!G$1),Pattern!$F12,"")</f>
        <v>4.2</v>
      </c>
      <c r="H49">
        <f>IF(AND(ISNUMBER(Pattern!$B12),Pattern!$D12&gt;0,Pattern!$B12&lt;='Overhead Calc.'!H$1),Pattern!$F12,"")</f>
        <v>4.2</v>
      </c>
      <c r="I49">
        <f>IF(AND(ISNUMBER(Pattern!$B12),Pattern!$D12&gt;0,Pattern!$B12&lt;='Overhead Calc.'!I$1),Pattern!$F12,"")</f>
        <v>4.2</v>
      </c>
      <c r="J49">
        <f>IF(AND(ISNUMBER(Pattern!$B12),Pattern!$D12&gt;0,Pattern!$B12&lt;='Overhead Calc.'!J$1),Pattern!$F12,"")</f>
        <v>4.2</v>
      </c>
      <c r="K49">
        <f>IF(AND(ISNUMBER(Pattern!$B12),Pattern!$D12&gt;0,Pattern!$B12&lt;='Overhead Calc.'!K$1),Pattern!$F12,"")</f>
        <v>4.2</v>
      </c>
      <c r="L49">
        <f>IF(AND(ISNUMBER(Pattern!$B12),Pattern!$D12&gt;0,Pattern!$B12&lt;='Overhead Calc.'!L$1),Pattern!$F12,"")</f>
        <v>4.2</v>
      </c>
      <c r="M49">
        <f>IF(AND(ISNUMBER(Pattern!$B12),Pattern!$D12&gt;0,Pattern!$B12&lt;='Overhead Calc.'!M$1),Pattern!$F12,"")</f>
        <v>4.2</v>
      </c>
      <c r="N49">
        <f>IF(AND(ISNUMBER(Pattern!$B12),Pattern!$D12&gt;0,Pattern!$B12&lt;='Overhead Calc.'!N$1),Pattern!$F12,"")</f>
        <v>4.2</v>
      </c>
      <c r="O49">
        <f>IF(AND(ISNUMBER(Pattern!$B12),Pattern!$D12&gt;0,Pattern!$B12&lt;='Overhead Calc.'!O$1),Pattern!$F12,"")</f>
        <v>4.2</v>
      </c>
      <c r="P49">
        <f>IF(AND(ISNUMBER(Pattern!$B12),Pattern!$D12&gt;0,Pattern!$B12&lt;='Overhead Calc.'!P$1),Pattern!$F12,"")</f>
        <v>4.2</v>
      </c>
      <c r="Q49">
        <f>IF(AND(ISNUMBER(Pattern!$B12),Pattern!$D12&gt;0,Pattern!$B12&lt;='Overhead Calc.'!Q$1),Pattern!$F12,"")</f>
        <v>4.2</v>
      </c>
      <c r="R49">
        <f>IF(AND(ISNUMBER(Pattern!$B12),Pattern!$D12&gt;0,Pattern!$B12&lt;='Overhead Calc.'!R$1),Pattern!$F12,"")</f>
        <v>4.2</v>
      </c>
      <c r="S49">
        <f>IF(AND(ISNUMBER(Pattern!$B12),Pattern!$D12&gt;0,Pattern!$B12&lt;='Overhead Calc.'!S$1),Pattern!$F12,"")</f>
        <v>4.2</v>
      </c>
      <c r="T49">
        <f>IF(AND(ISNUMBER(Pattern!$B12),Pattern!$D12&gt;0,Pattern!$B12&lt;='Overhead Calc.'!T$1),Pattern!$F12,"")</f>
        <v>4.2</v>
      </c>
      <c r="U49">
        <f>IF(AND(ISNUMBER(Pattern!$C12),Pattern!$D12&gt;0,Pattern!$C12&lt;='Overhead Calc.'!U$1),Pattern!$F12,"")</f>
        <v>4.2</v>
      </c>
      <c r="V49">
        <f>IF(AND(ISNUMBER(Pattern!$C12),Pattern!$D12&gt;0,Pattern!$C12&lt;='Overhead Calc.'!V$1),Pattern!$F12,"")</f>
        <v>4.2</v>
      </c>
      <c r="W49">
        <f>IF(AND(ISNUMBER(Pattern!$C12),Pattern!$D12&gt;0,Pattern!$C12&lt;='Overhead Calc.'!W$1),Pattern!$F12,"")</f>
        <v>4.2</v>
      </c>
      <c r="X49">
        <f>IF(AND(ISNUMBER(Pattern!$C12),Pattern!$D12&gt;0,Pattern!$C12&lt;='Overhead Calc.'!X$1),Pattern!$F12,"")</f>
        <v>4.2</v>
      </c>
      <c r="Y49">
        <f>IF(AND(ISNUMBER(Pattern!$C12),Pattern!$D12&gt;0,Pattern!$C12&lt;='Overhead Calc.'!Y$1),Pattern!$F12,"")</f>
        <v>4.2</v>
      </c>
      <c r="Z49">
        <f>IF(AND(ISNUMBER(Pattern!$C12),Pattern!$D12&gt;0,Pattern!$C12&lt;='Overhead Calc.'!Z$1),Pattern!$F12,"")</f>
        <v>4.2</v>
      </c>
      <c r="AA49">
        <f>IF(AND(ISNUMBER(Pattern!$C12),Pattern!$D12&gt;0,Pattern!$C12&lt;='Overhead Calc.'!AA$1),Pattern!$F12,"")</f>
        <v>4.2</v>
      </c>
      <c r="AB49">
        <f>IF(AND(ISNUMBER(Pattern!$C12),Pattern!$D12&gt;0,Pattern!$C12&lt;='Overhead Calc.'!AB$1),Pattern!$F12,"")</f>
        <v>4.2</v>
      </c>
      <c r="AC49">
        <f>IF(AND(ISNUMBER(Pattern!$C12),Pattern!$D12&gt;0,Pattern!$C12&lt;='Overhead Calc.'!AC$1),Pattern!$F12,"")</f>
        <v>4.2</v>
      </c>
      <c r="AD49">
        <f>IF(AND(ISNUMBER(Pattern!$C12),Pattern!$D12&gt;0,Pattern!$C12&lt;='Overhead Calc.'!AD$1),Pattern!$F12,"")</f>
        <v>4.2</v>
      </c>
      <c r="AE49">
        <f>IF(AND(ISNUMBER(Pattern!$C12),Pattern!$D12&gt;0,Pattern!$C12&lt;='Overhead Calc.'!AE$1),Pattern!$F12,"")</f>
        <v>4.2</v>
      </c>
      <c r="AF49">
        <f>IF(AND(ISNUMBER(Pattern!$C12),Pattern!$D12&gt;0,Pattern!$C12&lt;='Overhead Calc.'!AF$1),Pattern!$F12,"")</f>
        <v>4.2</v>
      </c>
      <c r="AG49">
        <f>IF(AND(ISNUMBER(Pattern!$C12),Pattern!$D12&gt;0,Pattern!$C12&lt;='Overhead Calc.'!AG$1),Pattern!$F12,"")</f>
        <v>4.2</v>
      </c>
      <c r="AH49">
        <f>IF(AND(ISNUMBER(Pattern!$C12),Pattern!$D12&gt;0,Pattern!$C12&lt;='Overhead Calc.'!AH$1),Pattern!$F12,"")</f>
        <v>4.2</v>
      </c>
      <c r="AI49">
        <f>IF(AND(ISNUMBER(Pattern!$C12),Pattern!$D12&gt;0,Pattern!$C12&lt;='Overhead Calc.'!AI$1),Pattern!$F12,"")</f>
        <v>4.2</v>
      </c>
      <c r="AJ49">
        <f>IF(AND(ISNUMBER(Pattern!$C12),Pattern!$D12&gt;0,Pattern!$C12&lt;='Overhead Calc.'!AJ$1),Pattern!$F12,"")</f>
        <v>4.2</v>
      </c>
      <c r="AK49">
        <f>IF(AND(ISNUMBER(Pattern!$C12),Pattern!$D12&gt;0,Pattern!$C12&lt;='Overhead Calc.'!AK$1),Pattern!$F12,"")</f>
        <v>4.2</v>
      </c>
      <c r="AL49">
        <f>IF(AND(ISNUMBER(Pattern!$C12),Pattern!$D12&gt;0,Pattern!$C12&lt;='Overhead Calc.'!AL$1),Pattern!$F12,"")</f>
        <v>4.2</v>
      </c>
    </row>
    <row r="50" spans="1:38" x14ac:dyDescent="0.2">
      <c r="A50">
        <v>3</v>
      </c>
      <c r="B50">
        <f>IF(AND(ISNUMBER(Pattern!$B13),Pattern!$D13&gt;0,Pattern!$B13&lt;='Overhead Calc.'!B$1),Pattern!$F13,"")</f>
        <v>10.100000000000001</v>
      </c>
      <c r="C50">
        <f>IF(AND(ISNUMBER(Pattern!$B13),Pattern!$D13&gt;0,Pattern!$B13&lt;='Overhead Calc.'!C$1),Pattern!$F13,"")</f>
        <v>10.100000000000001</v>
      </c>
      <c r="D50">
        <f>IF(AND(ISNUMBER(Pattern!$B13),Pattern!$D13&gt;0,Pattern!$B13&lt;='Overhead Calc.'!D$1),Pattern!$F13,"")</f>
        <v>10.100000000000001</v>
      </c>
      <c r="E50">
        <f>IF(AND(ISNUMBER(Pattern!$B13),Pattern!$D13&gt;0,Pattern!$B13&lt;='Overhead Calc.'!E$1),Pattern!$F13,"")</f>
        <v>10.100000000000001</v>
      </c>
      <c r="F50">
        <f>IF(AND(ISNUMBER(Pattern!$B13),Pattern!$D13&gt;0,Pattern!$B13&lt;='Overhead Calc.'!F$1),Pattern!$F13,"")</f>
        <v>10.100000000000001</v>
      </c>
      <c r="G50">
        <f>IF(AND(ISNUMBER(Pattern!$B13),Pattern!$D13&gt;0,Pattern!$B13&lt;='Overhead Calc.'!G$1),Pattern!$F13,"")</f>
        <v>10.100000000000001</v>
      </c>
      <c r="H50">
        <f>IF(AND(ISNUMBER(Pattern!$B13),Pattern!$D13&gt;0,Pattern!$B13&lt;='Overhead Calc.'!H$1),Pattern!$F13,"")</f>
        <v>10.100000000000001</v>
      </c>
      <c r="I50">
        <f>IF(AND(ISNUMBER(Pattern!$B13),Pattern!$D13&gt;0,Pattern!$B13&lt;='Overhead Calc.'!I$1),Pattern!$F13,"")</f>
        <v>10.100000000000001</v>
      </c>
      <c r="J50">
        <f>IF(AND(ISNUMBER(Pattern!$B13),Pattern!$D13&gt;0,Pattern!$B13&lt;='Overhead Calc.'!J$1),Pattern!$F13,"")</f>
        <v>10.100000000000001</v>
      </c>
      <c r="K50">
        <f>IF(AND(ISNUMBER(Pattern!$B13),Pattern!$D13&gt;0,Pattern!$B13&lt;='Overhead Calc.'!K$1),Pattern!$F13,"")</f>
        <v>10.100000000000001</v>
      </c>
      <c r="L50">
        <f>IF(AND(ISNUMBER(Pattern!$B13),Pattern!$D13&gt;0,Pattern!$B13&lt;='Overhead Calc.'!L$1),Pattern!$F13,"")</f>
        <v>10.100000000000001</v>
      </c>
      <c r="M50">
        <f>IF(AND(ISNUMBER(Pattern!$B13),Pattern!$D13&gt;0,Pattern!$B13&lt;='Overhead Calc.'!M$1),Pattern!$F13,"")</f>
        <v>10.100000000000001</v>
      </c>
      <c r="N50">
        <f>IF(AND(ISNUMBER(Pattern!$B13),Pattern!$D13&gt;0,Pattern!$B13&lt;='Overhead Calc.'!N$1),Pattern!$F13,"")</f>
        <v>10.100000000000001</v>
      </c>
      <c r="O50">
        <f>IF(AND(ISNUMBER(Pattern!$B13),Pattern!$D13&gt;0,Pattern!$B13&lt;='Overhead Calc.'!O$1),Pattern!$F13,"")</f>
        <v>10.100000000000001</v>
      </c>
      <c r="P50">
        <f>IF(AND(ISNUMBER(Pattern!$B13),Pattern!$D13&gt;0,Pattern!$B13&lt;='Overhead Calc.'!P$1),Pattern!$F13,"")</f>
        <v>10.100000000000001</v>
      </c>
      <c r="Q50">
        <f>IF(AND(ISNUMBER(Pattern!$B13),Pattern!$D13&gt;0,Pattern!$B13&lt;='Overhead Calc.'!Q$1),Pattern!$F13,"")</f>
        <v>10.100000000000001</v>
      </c>
      <c r="R50">
        <f>IF(AND(ISNUMBER(Pattern!$B13),Pattern!$D13&gt;0,Pattern!$B13&lt;='Overhead Calc.'!R$1),Pattern!$F13,"")</f>
        <v>10.100000000000001</v>
      </c>
      <c r="S50">
        <f>IF(AND(ISNUMBER(Pattern!$B13),Pattern!$D13&gt;0,Pattern!$B13&lt;='Overhead Calc.'!S$1),Pattern!$F13,"")</f>
        <v>10.100000000000001</v>
      </c>
      <c r="T50">
        <f>IF(AND(ISNUMBER(Pattern!$B13),Pattern!$D13&gt;0,Pattern!$B13&lt;='Overhead Calc.'!T$1),Pattern!$F13,"")</f>
        <v>10.100000000000001</v>
      </c>
      <c r="U50">
        <f>IF(AND(ISNUMBER(Pattern!$C13),Pattern!$D13&gt;0,Pattern!$C13&lt;='Overhead Calc.'!U$1),Pattern!$F13,"")</f>
        <v>10.100000000000001</v>
      </c>
      <c r="V50">
        <f>IF(AND(ISNUMBER(Pattern!$C13),Pattern!$D13&gt;0,Pattern!$C13&lt;='Overhead Calc.'!V$1),Pattern!$F13,"")</f>
        <v>10.100000000000001</v>
      </c>
      <c r="W50">
        <f>IF(AND(ISNUMBER(Pattern!$C13),Pattern!$D13&gt;0,Pattern!$C13&lt;='Overhead Calc.'!W$1),Pattern!$F13,"")</f>
        <v>10.100000000000001</v>
      </c>
      <c r="X50">
        <f>IF(AND(ISNUMBER(Pattern!$C13),Pattern!$D13&gt;0,Pattern!$C13&lt;='Overhead Calc.'!X$1),Pattern!$F13,"")</f>
        <v>10.100000000000001</v>
      </c>
      <c r="Y50">
        <f>IF(AND(ISNUMBER(Pattern!$C13),Pattern!$D13&gt;0,Pattern!$C13&lt;='Overhead Calc.'!Y$1),Pattern!$F13,"")</f>
        <v>10.100000000000001</v>
      </c>
      <c r="Z50">
        <f>IF(AND(ISNUMBER(Pattern!$C13),Pattern!$D13&gt;0,Pattern!$C13&lt;='Overhead Calc.'!Z$1),Pattern!$F13,"")</f>
        <v>10.100000000000001</v>
      </c>
      <c r="AA50">
        <f>IF(AND(ISNUMBER(Pattern!$C13),Pattern!$D13&gt;0,Pattern!$C13&lt;='Overhead Calc.'!AA$1),Pattern!$F13,"")</f>
        <v>10.100000000000001</v>
      </c>
      <c r="AB50">
        <f>IF(AND(ISNUMBER(Pattern!$C13),Pattern!$D13&gt;0,Pattern!$C13&lt;='Overhead Calc.'!AB$1),Pattern!$F13,"")</f>
        <v>10.100000000000001</v>
      </c>
      <c r="AC50">
        <f>IF(AND(ISNUMBER(Pattern!$C13),Pattern!$D13&gt;0,Pattern!$C13&lt;='Overhead Calc.'!AC$1),Pattern!$F13,"")</f>
        <v>10.100000000000001</v>
      </c>
      <c r="AD50">
        <f>IF(AND(ISNUMBER(Pattern!$C13),Pattern!$D13&gt;0,Pattern!$C13&lt;='Overhead Calc.'!AD$1),Pattern!$F13,"")</f>
        <v>10.100000000000001</v>
      </c>
      <c r="AE50">
        <f>IF(AND(ISNUMBER(Pattern!$C13),Pattern!$D13&gt;0,Pattern!$C13&lt;='Overhead Calc.'!AE$1),Pattern!$F13,"")</f>
        <v>10.100000000000001</v>
      </c>
      <c r="AF50">
        <f>IF(AND(ISNUMBER(Pattern!$C13),Pattern!$D13&gt;0,Pattern!$C13&lt;='Overhead Calc.'!AF$1),Pattern!$F13,"")</f>
        <v>10.100000000000001</v>
      </c>
      <c r="AG50">
        <f>IF(AND(ISNUMBER(Pattern!$C13),Pattern!$D13&gt;0,Pattern!$C13&lt;='Overhead Calc.'!AG$1),Pattern!$F13,"")</f>
        <v>10.100000000000001</v>
      </c>
      <c r="AH50">
        <f>IF(AND(ISNUMBER(Pattern!$C13),Pattern!$D13&gt;0,Pattern!$C13&lt;='Overhead Calc.'!AH$1),Pattern!$F13,"")</f>
        <v>10.100000000000001</v>
      </c>
      <c r="AI50">
        <f>IF(AND(ISNUMBER(Pattern!$C13),Pattern!$D13&gt;0,Pattern!$C13&lt;='Overhead Calc.'!AI$1),Pattern!$F13,"")</f>
        <v>10.100000000000001</v>
      </c>
      <c r="AJ50">
        <f>IF(AND(ISNUMBER(Pattern!$C13),Pattern!$D13&gt;0,Pattern!$C13&lt;='Overhead Calc.'!AJ$1),Pattern!$F13,"")</f>
        <v>10.100000000000001</v>
      </c>
      <c r="AK50">
        <f>IF(AND(ISNUMBER(Pattern!$C13),Pattern!$D13&gt;0,Pattern!$C13&lt;='Overhead Calc.'!AK$1),Pattern!$F13,"")</f>
        <v>10.100000000000001</v>
      </c>
      <c r="AL50">
        <f>IF(AND(ISNUMBER(Pattern!$C13),Pattern!$D13&gt;0,Pattern!$C13&lt;='Overhead Calc.'!AL$1),Pattern!$F13,"")</f>
        <v>10.100000000000001</v>
      </c>
    </row>
    <row r="51" spans="1:38" x14ac:dyDescent="0.2">
      <c r="A51">
        <v>4</v>
      </c>
      <c r="B51">
        <f>IF(AND(ISNUMBER(Pattern!$B14),Pattern!$D14&gt;0,Pattern!$B14&lt;='Overhead Calc.'!B$1),Pattern!$F14,"")</f>
        <v>14.000000000000002</v>
      </c>
      <c r="C51">
        <f>IF(AND(ISNUMBER(Pattern!$B14),Pattern!$D14&gt;0,Pattern!$B14&lt;='Overhead Calc.'!C$1),Pattern!$F14,"")</f>
        <v>14.000000000000002</v>
      </c>
      <c r="D51">
        <f>IF(AND(ISNUMBER(Pattern!$B14),Pattern!$D14&gt;0,Pattern!$B14&lt;='Overhead Calc.'!D$1),Pattern!$F14,"")</f>
        <v>14.000000000000002</v>
      </c>
      <c r="E51">
        <f>IF(AND(ISNUMBER(Pattern!$B14),Pattern!$D14&gt;0,Pattern!$B14&lt;='Overhead Calc.'!E$1),Pattern!$F14,"")</f>
        <v>14.000000000000002</v>
      </c>
      <c r="F51">
        <f>IF(AND(ISNUMBER(Pattern!$B14),Pattern!$D14&gt;0,Pattern!$B14&lt;='Overhead Calc.'!F$1),Pattern!$F14,"")</f>
        <v>14.000000000000002</v>
      </c>
      <c r="G51">
        <f>IF(AND(ISNUMBER(Pattern!$B14),Pattern!$D14&gt;0,Pattern!$B14&lt;='Overhead Calc.'!G$1),Pattern!$F14,"")</f>
        <v>14.000000000000002</v>
      </c>
      <c r="H51">
        <f>IF(AND(ISNUMBER(Pattern!$B14),Pattern!$D14&gt;0,Pattern!$B14&lt;='Overhead Calc.'!H$1),Pattern!$F14,"")</f>
        <v>14.000000000000002</v>
      </c>
      <c r="I51">
        <f>IF(AND(ISNUMBER(Pattern!$B14),Pattern!$D14&gt;0,Pattern!$B14&lt;='Overhead Calc.'!I$1),Pattern!$F14,"")</f>
        <v>14.000000000000002</v>
      </c>
      <c r="J51">
        <f>IF(AND(ISNUMBER(Pattern!$B14),Pattern!$D14&gt;0,Pattern!$B14&lt;='Overhead Calc.'!J$1),Pattern!$F14,"")</f>
        <v>14.000000000000002</v>
      </c>
      <c r="K51">
        <f>IF(AND(ISNUMBER(Pattern!$B14),Pattern!$D14&gt;0,Pattern!$B14&lt;='Overhead Calc.'!K$1),Pattern!$F14,"")</f>
        <v>14.000000000000002</v>
      </c>
      <c r="L51">
        <f>IF(AND(ISNUMBER(Pattern!$B14),Pattern!$D14&gt;0,Pattern!$B14&lt;='Overhead Calc.'!L$1),Pattern!$F14,"")</f>
        <v>14.000000000000002</v>
      </c>
      <c r="M51">
        <f>IF(AND(ISNUMBER(Pattern!$B14),Pattern!$D14&gt;0,Pattern!$B14&lt;='Overhead Calc.'!M$1),Pattern!$F14,"")</f>
        <v>14.000000000000002</v>
      </c>
      <c r="N51">
        <f>IF(AND(ISNUMBER(Pattern!$B14),Pattern!$D14&gt;0,Pattern!$B14&lt;='Overhead Calc.'!N$1),Pattern!$F14,"")</f>
        <v>14.000000000000002</v>
      </c>
      <c r="O51">
        <f>IF(AND(ISNUMBER(Pattern!$B14),Pattern!$D14&gt;0,Pattern!$B14&lt;='Overhead Calc.'!O$1),Pattern!$F14,"")</f>
        <v>14.000000000000002</v>
      </c>
      <c r="P51">
        <f>IF(AND(ISNUMBER(Pattern!$B14),Pattern!$D14&gt;0,Pattern!$B14&lt;='Overhead Calc.'!P$1),Pattern!$F14,"")</f>
        <v>14.000000000000002</v>
      </c>
      <c r="Q51">
        <f>IF(AND(ISNUMBER(Pattern!$B14),Pattern!$D14&gt;0,Pattern!$B14&lt;='Overhead Calc.'!Q$1),Pattern!$F14,"")</f>
        <v>14.000000000000002</v>
      </c>
      <c r="R51">
        <f>IF(AND(ISNUMBER(Pattern!$B14),Pattern!$D14&gt;0,Pattern!$B14&lt;='Overhead Calc.'!R$1),Pattern!$F14,"")</f>
        <v>14.000000000000002</v>
      </c>
      <c r="S51">
        <f>IF(AND(ISNUMBER(Pattern!$B14),Pattern!$D14&gt;0,Pattern!$B14&lt;='Overhead Calc.'!S$1),Pattern!$F14,"")</f>
        <v>14.000000000000002</v>
      </c>
      <c r="T51">
        <f>IF(AND(ISNUMBER(Pattern!$B14),Pattern!$D14&gt;0,Pattern!$B14&lt;='Overhead Calc.'!T$1),Pattern!$F14,"")</f>
        <v>14.000000000000002</v>
      </c>
      <c r="U51">
        <f>IF(AND(ISNUMBER(Pattern!$C14),Pattern!$D14&gt;0,Pattern!$C14&lt;='Overhead Calc.'!U$1),Pattern!$F14,"")</f>
        <v>14.000000000000002</v>
      </c>
      <c r="V51">
        <f>IF(AND(ISNUMBER(Pattern!$C14),Pattern!$D14&gt;0,Pattern!$C14&lt;='Overhead Calc.'!V$1),Pattern!$F14,"")</f>
        <v>14.000000000000002</v>
      </c>
      <c r="W51">
        <f>IF(AND(ISNUMBER(Pattern!$C14),Pattern!$D14&gt;0,Pattern!$C14&lt;='Overhead Calc.'!W$1),Pattern!$F14,"")</f>
        <v>14.000000000000002</v>
      </c>
      <c r="X51">
        <f>IF(AND(ISNUMBER(Pattern!$C14),Pattern!$D14&gt;0,Pattern!$C14&lt;='Overhead Calc.'!X$1),Pattern!$F14,"")</f>
        <v>14.000000000000002</v>
      </c>
      <c r="Y51">
        <f>IF(AND(ISNUMBER(Pattern!$C14),Pattern!$D14&gt;0,Pattern!$C14&lt;='Overhead Calc.'!Y$1),Pattern!$F14,"")</f>
        <v>14.000000000000002</v>
      </c>
      <c r="Z51">
        <f>IF(AND(ISNUMBER(Pattern!$C14),Pattern!$D14&gt;0,Pattern!$C14&lt;='Overhead Calc.'!Z$1),Pattern!$F14,"")</f>
        <v>14.000000000000002</v>
      </c>
      <c r="AA51">
        <f>IF(AND(ISNUMBER(Pattern!$C14),Pattern!$D14&gt;0,Pattern!$C14&lt;='Overhead Calc.'!AA$1),Pattern!$F14,"")</f>
        <v>14.000000000000002</v>
      </c>
      <c r="AB51">
        <f>IF(AND(ISNUMBER(Pattern!$C14),Pattern!$D14&gt;0,Pattern!$C14&lt;='Overhead Calc.'!AB$1),Pattern!$F14,"")</f>
        <v>14.000000000000002</v>
      </c>
      <c r="AC51">
        <f>IF(AND(ISNUMBER(Pattern!$C14),Pattern!$D14&gt;0,Pattern!$C14&lt;='Overhead Calc.'!AC$1),Pattern!$F14,"")</f>
        <v>14.000000000000002</v>
      </c>
      <c r="AD51">
        <f>IF(AND(ISNUMBER(Pattern!$C14),Pattern!$D14&gt;0,Pattern!$C14&lt;='Overhead Calc.'!AD$1),Pattern!$F14,"")</f>
        <v>14.000000000000002</v>
      </c>
      <c r="AE51">
        <f>IF(AND(ISNUMBER(Pattern!$C14),Pattern!$D14&gt;0,Pattern!$C14&lt;='Overhead Calc.'!AE$1),Pattern!$F14,"")</f>
        <v>14.000000000000002</v>
      </c>
      <c r="AF51">
        <f>IF(AND(ISNUMBER(Pattern!$C14),Pattern!$D14&gt;0,Pattern!$C14&lt;='Overhead Calc.'!AF$1),Pattern!$F14,"")</f>
        <v>14.000000000000002</v>
      </c>
      <c r="AG51">
        <f>IF(AND(ISNUMBER(Pattern!$C14),Pattern!$D14&gt;0,Pattern!$C14&lt;='Overhead Calc.'!AG$1),Pattern!$F14,"")</f>
        <v>14.000000000000002</v>
      </c>
      <c r="AH51">
        <f>IF(AND(ISNUMBER(Pattern!$C14),Pattern!$D14&gt;0,Pattern!$C14&lt;='Overhead Calc.'!AH$1),Pattern!$F14,"")</f>
        <v>14.000000000000002</v>
      </c>
      <c r="AI51">
        <f>IF(AND(ISNUMBER(Pattern!$C14),Pattern!$D14&gt;0,Pattern!$C14&lt;='Overhead Calc.'!AI$1),Pattern!$F14,"")</f>
        <v>14.000000000000002</v>
      </c>
      <c r="AJ51">
        <f>IF(AND(ISNUMBER(Pattern!$C14),Pattern!$D14&gt;0,Pattern!$C14&lt;='Overhead Calc.'!AJ$1),Pattern!$F14,"")</f>
        <v>14.000000000000002</v>
      </c>
      <c r="AK51">
        <f>IF(AND(ISNUMBER(Pattern!$C14),Pattern!$D14&gt;0,Pattern!$C14&lt;='Overhead Calc.'!AK$1),Pattern!$F14,"")</f>
        <v>14.000000000000002</v>
      </c>
      <c r="AL51">
        <f>IF(AND(ISNUMBER(Pattern!$C14),Pattern!$D14&gt;0,Pattern!$C14&lt;='Overhead Calc.'!AL$1),Pattern!$F14,"")</f>
        <v>14.000000000000002</v>
      </c>
    </row>
    <row r="52" spans="1:38" x14ac:dyDescent="0.2">
      <c r="A52">
        <v>5</v>
      </c>
      <c r="B52">
        <f>IF(AND(ISNUMBER(Pattern!$B15),Pattern!$D15&gt;0,Pattern!$B15&lt;='Overhead Calc.'!B$1),Pattern!$F15,"")</f>
        <v>16.5</v>
      </c>
      <c r="C52">
        <f>IF(AND(ISNUMBER(Pattern!$B15),Pattern!$D15&gt;0,Pattern!$B15&lt;='Overhead Calc.'!C$1),Pattern!$F15,"")</f>
        <v>16.5</v>
      </c>
      <c r="D52">
        <f>IF(AND(ISNUMBER(Pattern!$B15),Pattern!$D15&gt;0,Pattern!$B15&lt;='Overhead Calc.'!D$1),Pattern!$F15,"")</f>
        <v>16.5</v>
      </c>
      <c r="E52">
        <f>IF(AND(ISNUMBER(Pattern!$B15),Pattern!$D15&gt;0,Pattern!$B15&lt;='Overhead Calc.'!E$1),Pattern!$F15,"")</f>
        <v>16.5</v>
      </c>
      <c r="F52">
        <f>IF(AND(ISNUMBER(Pattern!$B15),Pattern!$D15&gt;0,Pattern!$B15&lt;='Overhead Calc.'!F$1),Pattern!$F15,"")</f>
        <v>16.5</v>
      </c>
      <c r="G52">
        <f>IF(AND(ISNUMBER(Pattern!$B15),Pattern!$D15&gt;0,Pattern!$B15&lt;='Overhead Calc.'!G$1),Pattern!$F15,"")</f>
        <v>16.5</v>
      </c>
      <c r="H52">
        <f>IF(AND(ISNUMBER(Pattern!$B15),Pattern!$D15&gt;0,Pattern!$B15&lt;='Overhead Calc.'!H$1),Pattern!$F15,"")</f>
        <v>16.5</v>
      </c>
      <c r="I52">
        <f>IF(AND(ISNUMBER(Pattern!$B15),Pattern!$D15&gt;0,Pattern!$B15&lt;='Overhead Calc.'!I$1),Pattern!$F15,"")</f>
        <v>16.5</v>
      </c>
      <c r="J52">
        <f>IF(AND(ISNUMBER(Pattern!$B15),Pattern!$D15&gt;0,Pattern!$B15&lt;='Overhead Calc.'!J$1),Pattern!$F15,"")</f>
        <v>16.5</v>
      </c>
      <c r="K52">
        <f>IF(AND(ISNUMBER(Pattern!$B15),Pattern!$D15&gt;0,Pattern!$B15&lt;='Overhead Calc.'!K$1),Pattern!$F15,"")</f>
        <v>16.5</v>
      </c>
      <c r="L52">
        <f>IF(AND(ISNUMBER(Pattern!$B15),Pattern!$D15&gt;0,Pattern!$B15&lt;='Overhead Calc.'!L$1),Pattern!$F15,"")</f>
        <v>16.5</v>
      </c>
      <c r="M52">
        <f>IF(AND(ISNUMBER(Pattern!$B15),Pattern!$D15&gt;0,Pattern!$B15&lt;='Overhead Calc.'!M$1),Pattern!$F15,"")</f>
        <v>16.5</v>
      </c>
      <c r="N52">
        <f>IF(AND(ISNUMBER(Pattern!$B15),Pattern!$D15&gt;0,Pattern!$B15&lt;='Overhead Calc.'!N$1),Pattern!$F15,"")</f>
        <v>16.5</v>
      </c>
      <c r="O52">
        <f>IF(AND(ISNUMBER(Pattern!$B15),Pattern!$D15&gt;0,Pattern!$B15&lt;='Overhead Calc.'!O$1),Pattern!$F15,"")</f>
        <v>16.5</v>
      </c>
      <c r="P52">
        <f>IF(AND(ISNUMBER(Pattern!$B15),Pattern!$D15&gt;0,Pattern!$B15&lt;='Overhead Calc.'!P$1),Pattern!$F15,"")</f>
        <v>16.5</v>
      </c>
      <c r="Q52">
        <f>IF(AND(ISNUMBER(Pattern!$B15),Pattern!$D15&gt;0,Pattern!$B15&lt;='Overhead Calc.'!Q$1),Pattern!$F15,"")</f>
        <v>16.5</v>
      </c>
      <c r="R52">
        <f>IF(AND(ISNUMBER(Pattern!$B15),Pattern!$D15&gt;0,Pattern!$B15&lt;='Overhead Calc.'!R$1),Pattern!$F15,"")</f>
        <v>16.5</v>
      </c>
      <c r="S52">
        <f>IF(AND(ISNUMBER(Pattern!$B15),Pattern!$D15&gt;0,Pattern!$B15&lt;='Overhead Calc.'!S$1),Pattern!$F15,"")</f>
        <v>16.5</v>
      </c>
      <c r="T52">
        <f>IF(AND(ISNUMBER(Pattern!$B15),Pattern!$D15&gt;0,Pattern!$B15&lt;='Overhead Calc.'!T$1),Pattern!$F15,"")</f>
        <v>16.5</v>
      </c>
      <c r="U52">
        <f>IF(AND(ISNUMBER(Pattern!$C15),Pattern!$D15&gt;0,Pattern!$C15&lt;='Overhead Calc.'!U$1),Pattern!$F15,"")</f>
        <v>16.5</v>
      </c>
      <c r="V52">
        <f>IF(AND(ISNUMBER(Pattern!$C15),Pattern!$D15&gt;0,Pattern!$C15&lt;='Overhead Calc.'!V$1),Pattern!$F15,"")</f>
        <v>16.5</v>
      </c>
      <c r="W52">
        <f>IF(AND(ISNUMBER(Pattern!$C15),Pattern!$D15&gt;0,Pattern!$C15&lt;='Overhead Calc.'!W$1),Pattern!$F15,"")</f>
        <v>16.5</v>
      </c>
      <c r="X52">
        <f>IF(AND(ISNUMBER(Pattern!$C15),Pattern!$D15&gt;0,Pattern!$C15&lt;='Overhead Calc.'!X$1),Pattern!$F15,"")</f>
        <v>16.5</v>
      </c>
      <c r="Y52">
        <f>IF(AND(ISNUMBER(Pattern!$C15),Pattern!$D15&gt;0,Pattern!$C15&lt;='Overhead Calc.'!Y$1),Pattern!$F15,"")</f>
        <v>16.5</v>
      </c>
      <c r="Z52">
        <f>IF(AND(ISNUMBER(Pattern!$C15),Pattern!$D15&gt;0,Pattern!$C15&lt;='Overhead Calc.'!Z$1),Pattern!$F15,"")</f>
        <v>16.5</v>
      </c>
      <c r="AA52">
        <f>IF(AND(ISNUMBER(Pattern!$C15),Pattern!$D15&gt;0,Pattern!$C15&lt;='Overhead Calc.'!AA$1),Pattern!$F15,"")</f>
        <v>16.5</v>
      </c>
      <c r="AB52">
        <f>IF(AND(ISNUMBER(Pattern!$C15),Pattern!$D15&gt;0,Pattern!$C15&lt;='Overhead Calc.'!AB$1),Pattern!$F15,"")</f>
        <v>16.5</v>
      </c>
      <c r="AC52">
        <f>IF(AND(ISNUMBER(Pattern!$C15),Pattern!$D15&gt;0,Pattern!$C15&lt;='Overhead Calc.'!AC$1),Pattern!$F15,"")</f>
        <v>16.5</v>
      </c>
      <c r="AD52">
        <f>IF(AND(ISNUMBER(Pattern!$C15),Pattern!$D15&gt;0,Pattern!$C15&lt;='Overhead Calc.'!AD$1),Pattern!$F15,"")</f>
        <v>16.5</v>
      </c>
      <c r="AE52">
        <f>IF(AND(ISNUMBER(Pattern!$C15),Pattern!$D15&gt;0,Pattern!$C15&lt;='Overhead Calc.'!AE$1),Pattern!$F15,"")</f>
        <v>16.5</v>
      </c>
      <c r="AF52">
        <f>IF(AND(ISNUMBER(Pattern!$C15),Pattern!$D15&gt;0,Pattern!$C15&lt;='Overhead Calc.'!AF$1),Pattern!$F15,"")</f>
        <v>16.5</v>
      </c>
      <c r="AG52">
        <f>IF(AND(ISNUMBER(Pattern!$C15),Pattern!$D15&gt;0,Pattern!$C15&lt;='Overhead Calc.'!AG$1),Pattern!$F15,"")</f>
        <v>16.5</v>
      </c>
      <c r="AH52">
        <f>IF(AND(ISNUMBER(Pattern!$C15),Pattern!$D15&gt;0,Pattern!$C15&lt;='Overhead Calc.'!AH$1),Pattern!$F15,"")</f>
        <v>16.5</v>
      </c>
      <c r="AI52">
        <f>IF(AND(ISNUMBER(Pattern!$C15),Pattern!$D15&gt;0,Pattern!$C15&lt;='Overhead Calc.'!AI$1),Pattern!$F15,"")</f>
        <v>16.5</v>
      </c>
      <c r="AJ52">
        <f>IF(AND(ISNUMBER(Pattern!$C15),Pattern!$D15&gt;0,Pattern!$C15&lt;='Overhead Calc.'!AJ$1),Pattern!$F15,"")</f>
        <v>16.5</v>
      </c>
      <c r="AK52">
        <f>IF(AND(ISNUMBER(Pattern!$C15),Pattern!$D15&gt;0,Pattern!$C15&lt;='Overhead Calc.'!AK$1),Pattern!$F15,"")</f>
        <v>16.5</v>
      </c>
      <c r="AL52">
        <f>IF(AND(ISNUMBER(Pattern!$C15),Pattern!$D15&gt;0,Pattern!$C15&lt;='Overhead Calc.'!AL$1),Pattern!$F15,"")</f>
        <v>16.5</v>
      </c>
    </row>
    <row r="53" spans="1:38" x14ac:dyDescent="0.2">
      <c r="A53">
        <v>6</v>
      </c>
      <c r="B53">
        <f>IF(AND(ISNUMBER(Pattern!$B16),Pattern!$D16&gt;0,Pattern!$B16&lt;='Overhead Calc.'!B$1),Pattern!$F16,"")</f>
        <v>19</v>
      </c>
      <c r="C53">
        <f>IF(AND(ISNUMBER(Pattern!$B16),Pattern!$D16&gt;0,Pattern!$B16&lt;='Overhead Calc.'!C$1),Pattern!$F16,"")</f>
        <v>19</v>
      </c>
      <c r="D53">
        <f>IF(AND(ISNUMBER(Pattern!$B16),Pattern!$D16&gt;0,Pattern!$B16&lt;='Overhead Calc.'!D$1),Pattern!$F16,"")</f>
        <v>19</v>
      </c>
      <c r="E53">
        <f>IF(AND(ISNUMBER(Pattern!$B16),Pattern!$D16&gt;0,Pattern!$B16&lt;='Overhead Calc.'!E$1),Pattern!$F16,"")</f>
        <v>19</v>
      </c>
      <c r="F53">
        <f>IF(AND(ISNUMBER(Pattern!$B16),Pattern!$D16&gt;0,Pattern!$B16&lt;='Overhead Calc.'!F$1),Pattern!$F16,"")</f>
        <v>19</v>
      </c>
      <c r="G53">
        <f>IF(AND(ISNUMBER(Pattern!$B16),Pattern!$D16&gt;0,Pattern!$B16&lt;='Overhead Calc.'!G$1),Pattern!$F16,"")</f>
        <v>19</v>
      </c>
      <c r="H53">
        <f>IF(AND(ISNUMBER(Pattern!$B16),Pattern!$D16&gt;0,Pattern!$B16&lt;='Overhead Calc.'!H$1),Pattern!$F16,"")</f>
        <v>19</v>
      </c>
      <c r="I53">
        <f>IF(AND(ISNUMBER(Pattern!$B16),Pattern!$D16&gt;0,Pattern!$B16&lt;='Overhead Calc.'!I$1),Pattern!$F16,"")</f>
        <v>19</v>
      </c>
      <c r="J53">
        <f>IF(AND(ISNUMBER(Pattern!$B16),Pattern!$D16&gt;0,Pattern!$B16&lt;='Overhead Calc.'!J$1),Pattern!$F16,"")</f>
        <v>19</v>
      </c>
      <c r="K53">
        <f>IF(AND(ISNUMBER(Pattern!$B16),Pattern!$D16&gt;0,Pattern!$B16&lt;='Overhead Calc.'!K$1),Pattern!$F16,"")</f>
        <v>19</v>
      </c>
      <c r="L53">
        <f>IF(AND(ISNUMBER(Pattern!$B16),Pattern!$D16&gt;0,Pattern!$B16&lt;='Overhead Calc.'!L$1),Pattern!$F16,"")</f>
        <v>19</v>
      </c>
      <c r="M53">
        <f>IF(AND(ISNUMBER(Pattern!$B16),Pattern!$D16&gt;0,Pattern!$B16&lt;='Overhead Calc.'!M$1),Pattern!$F16,"")</f>
        <v>19</v>
      </c>
      <c r="N53">
        <f>IF(AND(ISNUMBER(Pattern!$B16),Pattern!$D16&gt;0,Pattern!$B16&lt;='Overhead Calc.'!N$1),Pattern!$F16,"")</f>
        <v>19</v>
      </c>
      <c r="O53">
        <f>IF(AND(ISNUMBER(Pattern!$B16),Pattern!$D16&gt;0,Pattern!$B16&lt;='Overhead Calc.'!O$1),Pattern!$F16,"")</f>
        <v>19</v>
      </c>
      <c r="P53">
        <f>IF(AND(ISNUMBER(Pattern!$B16),Pattern!$D16&gt;0,Pattern!$B16&lt;='Overhead Calc.'!P$1),Pattern!$F16,"")</f>
        <v>19</v>
      </c>
      <c r="Q53">
        <f>IF(AND(ISNUMBER(Pattern!$B16),Pattern!$D16&gt;0,Pattern!$B16&lt;='Overhead Calc.'!Q$1),Pattern!$F16,"")</f>
        <v>19</v>
      </c>
      <c r="R53">
        <f>IF(AND(ISNUMBER(Pattern!$B16),Pattern!$D16&gt;0,Pattern!$B16&lt;='Overhead Calc.'!R$1),Pattern!$F16,"")</f>
        <v>19</v>
      </c>
      <c r="S53">
        <f>IF(AND(ISNUMBER(Pattern!$B16),Pattern!$D16&gt;0,Pattern!$B16&lt;='Overhead Calc.'!S$1),Pattern!$F16,"")</f>
        <v>19</v>
      </c>
      <c r="T53">
        <f>IF(AND(ISNUMBER(Pattern!$B16),Pattern!$D16&gt;0,Pattern!$B16&lt;='Overhead Calc.'!T$1),Pattern!$F16,"")</f>
        <v>19</v>
      </c>
      <c r="U53">
        <f>IF(AND(ISNUMBER(Pattern!$C16),Pattern!$D16&gt;0,Pattern!$C16&lt;='Overhead Calc.'!U$1),Pattern!$F16,"")</f>
        <v>19</v>
      </c>
      <c r="V53">
        <f>IF(AND(ISNUMBER(Pattern!$C16),Pattern!$D16&gt;0,Pattern!$C16&lt;='Overhead Calc.'!V$1),Pattern!$F16,"")</f>
        <v>19</v>
      </c>
      <c r="W53">
        <f>IF(AND(ISNUMBER(Pattern!$C16),Pattern!$D16&gt;0,Pattern!$C16&lt;='Overhead Calc.'!W$1),Pattern!$F16,"")</f>
        <v>19</v>
      </c>
      <c r="X53">
        <f>IF(AND(ISNUMBER(Pattern!$C16),Pattern!$D16&gt;0,Pattern!$C16&lt;='Overhead Calc.'!X$1),Pattern!$F16,"")</f>
        <v>19</v>
      </c>
      <c r="Y53">
        <f>IF(AND(ISNUMBER(Pattern!$C16),Pattern!$D16&gt;0,Pattern!$C16&lt;='Overhead Calc.'!Y$1),Pattern!$F16,"")</f>
        <v>19</v>
      </c>
      <c r="Z53">
        <f>IF(AND(ISNUMBER(Pattern!$C16),Pattern!$D16&gt;0,Pattern!$C16&lt;='Overhead Calc.'!Z$1),Pattern!$F16,"")</f>
        <v>19</v>
      </c>
      <c r="AA53">
        <f>IF(AND(ISNUMBER(Pattern!$C16),Pattern!$D16&gt;0,Pattern!$C16&lt;='Overhead Calc.'!AA$1),Pattern!$F16,"")</f>
        <v>19</v>
      </c>
      <c r="AB53">
        <f>IF(AND(ISNUMBER(Pattern!$C16),Pattern!$D16&gt;0,Pattern!$C16&lt;='Overhead Calc.'!AB$1),Pattern!$F16,"")</f>
        <v>19</v>
      </c>
      <c r="AC53">
        <f>IF(AND(ISNUMBER(Pattern!$C16),Pattern!$D16&gt;0,Pattern!$C16&lt;='Overhead Calc.'!AC$1),Pattern!$F16,"")</f>
        <v>19</v>
      </c>
      <c r="AD53">
        <f>IF(AND(ISNUMBER(Pattern!$C16),Pattern!$D16&gt;0,Pattern!$C16&lt;='Overhead Calc.'!AD$1),Pattern!$F16,"")</f>
        <v>19</v>
      </c>
      <c r="AE53">
        <f>IF(AND(ISNUMBER(Pattern!$C16),Pattern!$D16&gt;0,Pattern!$C16&lt;='Overhead Calc.'!AE$1),Pattern!$F16,"")</f>
        <v>19</v>
      </c>
      <c r="AF53">
        <f>IF(AND(ISNUMBER(Pattern!$C16),Pattern!$D16&gt;0,Pattern!$C16&lt;='Overhead Calc.'!AF$1),Pattern!$F16,"")</f>
        <v>19</v>
      </c>
      <c r="AG53">
        <f>IF(AND(ISNUMBER(Pattern!$C16),Pattern!$D16&gt;0,Pattern!$C16&lt;='Overhead Calc.'!AG$1),Pattern!$F16,"")</f>
        <v>19</v>
      </c>
      <c r="AH53">
        <f>IF(AND(ISNUMBER(Pattern!$C16),Pattern!$D16&gt;0,Pattern!$C16&lt;='Overhead Calc.'!AH$1),Pattern!$F16,"")</f>
        <v>19</v>
      </c>
      <c r="AI53">
        <f>IF(AND(ISNUMBER(Pattern!$C16),Pattern!$D16&gt;0,Pattern!$C16&lt;='Overhead Calc.'!AI$1),Pattern!$F16,"")</f>
        <v>19</v>
      </c>
      <c r="AJ53">
        <f>IF(AND(ISNUMBER(Pattern!$C16),Pattern!$D16&gt;0,Pattern!$C16&lt;='Overhead Calc.'!AJ$1),Pattern!$F16,"")</f>
        <v>19</v>
      </c>
      <c r="AK53">
        <f>IF(AND(ISNUMBER(Pattern!$C16),Pattern!$D16&gt;0,Pattern!$C16&lt;='Overhead Calc.'!AK$1),Pattern!$F16,"")</f>
        <v>19</v>
      </c>
      <c r="AL53">
        <f>IF(AND(ISNUMBER(Pattern!$C16),Pattern!$D16&gt;0,Pattern!$C16&lt;='Overhead Calc.'!AL$1),Pattern!$F16,"")</f>
        <v>19</v>
      </c>
    </row>
    <row r="54" spans="1:38" x14ac:dyDescent="0.2">
      <c r="A54">
        <v>7</v>
      </c>
      <c r="B54" t="str">
        <f>IF(AND(ISNUMBER(Pattern!$B17),Pattern!$D17&gt;0,Pattern!$B17&lt;='Overhead Calc.'!B$1),Pattern!$F17,"")</f>
        <v/>
      </c>
      <c r="C54" t="str">
        <f>IF(AND(ISNUMBER(Pattern!$B17),Pattern!$D17&gt;0,Pattern!$B17&lt;='Overhead Calc.'!C$1),Pattern!$F17,"")</f>
        <v/>
      </c>
      <c r="D54" t="str">
        <f>IF(AND(ISNUMBER(Pattern!$B17),Pattern!$D17&gt;0,Pattern!$B17&lt;='Overhead Calc.'!D$1),Pattern!$F17,"")</f>
        <v/>
      </c>
      <c r="E54" t="str">
        <f>IF(AND(ISNUMBER(Pattern!$B17),Pattern!$D17&gt;0,Pattern!$B17&lt;='Overhead Calc.'!E$1),Pattern!$F17,"")</f>
        <v/>
      </c>
      <c r="F54">
        <f>IF(AND(ISNUMBER(Pattern!$B17),Pattern!$D17&gt;0,Pattern!$B17&lt;='Overhead Calc.'!F$1),Pattern!$F17,"")</f>
        <v>21.5</v>
      </c>
      <c r="G54">
        <f>IF(AND(ISNUMBER(Pattern!$B17),Pattern!$D17&gt;0,Pattern!$B17&lt;='Overhead Calc.'!G$1),Pattern!$F17,"")</f>
        <v>21.5</v>
      </c>
      <c r="H54">
        <f>IF(AND(ISNUMBER(Pattern!$B17),Pattern!$D17&gt;0,Pattern!$B17&lt;='Overhead Calc.'!H$1),Pattern!$F17,"")</f>
        <v>21.5</v>
      </c>
      <c r="I54">
        <f>IF(AND(ISNUMBER(Pattern!$B17),Pattern!$D17&gt;0,Pattern!$B17&lt;='Overhead Calc.'!I$1),Pattern!$F17,"")</f>
        <v>21.5</v>
      </c>
      <c r="J54">
        <f>IF(AND(ISNUMBER(Pattern!$B17),Pattern!$D17&gt;0,Pattern!$B17&lt;='Overhead Calc.'!J$1),Pattern!$F17,"")</f>
        <v>21.5</v>
      </c>
      <c r="K54">
        <f>IF(AND(ISNUMBER(Pattern!$B17),Pattern!$D17&gt;0,Pattern!$B17&lt;='Overhead Calc.'!K$1),Pattern!$F17,"")</f>
        <v>21.5</v>
      </c>
      <c r="L54">
        <f>IF(AND(ISNUMBER(Pattern!$B17),Pattern!$D17&gt;0,Pattern!$B17&lt;='Overhead Calc.'!L$1),Pattern!$F17,"")</f>
        <v>21.5</v>
      </c>
      <c r="M54">
        <f>IF(AND(ISNUMBER(Pattern!$B17),Pattern!$D17&gt;0,Pattern!$B17&lt;='Overhead Calc.'!M$1),Pattern!$F17,"")</f>
        <v>21.5</v>
      </c>
      <c r="N54">
        <f>IF(AND(ISNUMBER(Pattern!$B17),Pattern!$D17&gt;0,Pattern!$B17&lt;='Overhead Calc.'!N$1),Pattern!$F17,"")</f>
        <v>21.5</v>
      </c>
      <c r="O54">
        <f>IF(AND(ISNUMBER(Pattern!$B17),Pattern!$D17&gt;0,Pattern!$B17&lt;='Overhead Calc.'!O$1),Pattern!$F17,"")</f>
        <v>21.5</v>
      </c>
      <c r="P54">
        <f>IF(AND(ISNUMBER(Pattern!$B17),Pattern!$D17&gt;0,Pattern!$B17&lt;='Overhead Calc.'!P$1),Pattern!$F17,"")</f>
        <v>21.5</v>
      </c>
      <c r="Q54">
        <f>IF(AND(ISNUMBER(Pattern!$B17),Pattern!$D17&gt;0,Pattern!$B17&lt;='Overhead Calc.'!Q$1),Pattern!$F17,"")</f>
        <v>21.5</v>
      </c>
      <c r="R54">
        <f>IF(AND(ISNUMBER(Pattern!$B17),Pattern!$D17&gt;0,Pattern!$B17&lt;='Overhead Calc.'!R$1),Pattern!$F17,"")</f>
        <v>21.5</v>
      </c>
      <c r="S54">
        <f>IF(AND(ISNUMBER(Pattern!$B17),Pattern!$D17&gt;0,Pattern!$B17&lt;='Overhead Calc.'!S$1),Pattern!$F17,"")</f>
        <v>21.5</v>
      </c>
      <c r="T54">
        <f>IF(AND(ISNUMBER(Pattern!$B17),Pattern!$D17&gt;0,Pattern!$B17&lt;='Overhead Calc.'!T$1),Pattern!$F17,"")</f>
        <v>21.5</v>
      </c>
      <c r="U54">
        <f>IF(AND(ISNUMBER(Pattern!$C17),Pattern!$D17&gt;0,Pattern!$C17&lt;='Overhead Calc.'!U$1),Pattern!$F17,"")</f>
        <v>21.5</v>
      </c>
      <c r="V54">
        <f>IF(AND(ISNUMBER(Pattern!$C17),Pattern!$D17&gt;0,Pattern!$C17&lt;='Overhead Calc.'!V$1),Pattern!$F17,"")</f>
        <v>21.5</v>
      </c>
      <c r="W54">
        <f>IF(AND(ISNUMBER(Pattern!$C17),Pattern!$D17&gt;0,Pattern!$C17&lt;='Overhead Calc.'!W$1),Pattern!$F17,"")</f>
        <v>21.5</v>
      </c>
      <c r="X54">
        <f>IF(AND(ISNUMBER(Pattern!$C17),Pattern!$D17&gt;0,Pattern!$C17&lt;='Overhead Calc.'!X$1),Pattern!$F17,"")</f>
        <v>21.5</v>
      </c>
      <c r="Y54">
        <f>IF(AND(ISNUMBER(Pattern!$C17),Pattern!$D17&gt;0,Pattern!$C17&lt;='Overhead Calc.'!Y$1),Pattern!$F17,"")</f>
        <v>21.5</v>
      </c>
      <c r="Z54">
        <f>IF(AND(ISNUMBER(Pattern!$C17),Pattern!$D17&gt;0,Pattern!$C17&lt;='Overhead Calc.'!Z$1),Pattern!$F17,"")</f>
        <v>21.5</v>
      </c>
      <c r="AA54">
        <f>IF(AND(ISNUMBER(Pattern!$C17),Pattern!$D17&gt;0,Pattern!$C17&lt;='Overhead Calc.'!AA$1),Pattern!$F17,"")</f>
        <v>21.5</v>
      </c>
      <c r="AB54">
        <f>IF(AND(ISNUMBER(Pattern!$C17),Pattern!$D17&gt;0,Pattern!$C17&lt;='Overhead Calc.'!AB$1),Pattern!$F17,"")</f>
        <v>21.5</v>
      </c>
      <c r="AC54">
        <f>IF(AND(ISNUMBER(Pattern!$C17),Pattern!$D17&gt;0,Pattern!$C17&lt;='Overhead Calc.'!AC$1),Pattern!$F17,"")</f>
        <v>21.5</v>
      </c>
      <c r="AD54">
        <f>IF(AND(ISNUMBER(Pattern!$C17),Pattern!$D17&gt;0,Pattern!$C17&lt;='Overhead Calc.'!AD$1),Pattern!$F17,"")</f>
        <v>21.5</v>
      </c>
      <c r="AE54">
        <f>IF(AND(ISNUMBER(Pattern!$C17),Pattern!$D17&gt;0,Pattern!$C17&lt;='Overhead Calc.'!AE$1),Pattern!$F17,"")</f>
        <v>21.5</v>
      </c>
      <c r="AF54">
        <f>IF(AND(ISNUMBER(Pattern!$C17),Pattern!$D17&gt;0,Pattern!$C17&lt;='Overhead Calc.'!AF$1),Pattern!$F17,"")</f>
        <v>21.5</v>
      </c>
      <c r="AG54">
        <f>IF(AND(ISNUMBER(Pattern!$C17),Pattern!$D17&gt;0,Pattern!$C17&lt;='Overhead Calc.'!AG$1),Pattern!$F17,"")</f>
        <v>21.5</v>
      </c>
      <c r="AH54">
        <f>IF(AND(ISNUMBER(Pattern!$C17),Pattern!$D17&gt;0,Pattern!$C17&lt;='Overhead Calc.'!AH$1),Pattern!$F17,"")</f>
        <v>21.5</v>
      </c>
      <c r="AI54" t="str">
        <f>IF(AND(ISNUMBER(Pattern!$C17),Pattern!$D17&gt;0,Pattern!$C17&lt;='Overhead Calc.'!AI$1),Pattern!$F17,"")</f>
        <v/>
      </c>
      <c r="AJ54" t="str">
        <f>IF(AND(ISNUMBER(Pattern!$C17),Pattern!$D17&gt;0,Pattern!$C17&lt;='Overhead Calc.'!AJ$1),Pattern!$F17,"")</f>
        <v/>
      </c>
      <c r="AK54" t="str">
        <f>IF(AND(ISNUMBER(Pattern!$C17),Pattern!$D17&gt;0,Pattern!$C17&lt;='Overhead Calc.'!AK$1),Pattern!$F17,"")</f>
        <v/>
      </c>
      <c r="AL54" t="str">
        <f>IF(AND(ISNUMBER(Pattern!$C17),Pattern!$D17&gt;0,Pattern!$C17&lt;='Overhead Calc.'!AL$1),Pattern!$F17,"")</f>
        <v/>
      </c>
    </row>
    <row r="55" spans="1:38" x14ac:dyDescent="0.2">
      <c r="A55">
        <v>8</v>
      </c>
      <c r="B55" t="str">
        <f>IF(AND(ISNUMBER(Pattern!$B18),Pattern!$D18&gt;0,Pattern!$B18&lt;='Overhead Calc.'!B$1),Pattern!$F18,"")</f>
        <v/>
      </c>
      <c r="C55" t="str">
        <f>IF(AND(ISNUMBER(Pattern!$B18),Pattern!$D18&gt;0,Pattern!$B18&lt;='Overhead Calc.'!C$1),Pattern!$F18,"")</f>
        <v/>
      </c>
      <c r="D55" t="str">
        <f>IF(AND(ISNUMBER(Pattern!$B18),Pattern!$D18&gt;0,Pattern!$B18&lt;='Overhead Calc.'!D$1),Pattern!$F18,"")</f>
        <v/>
      </c>
      <c r="E55" t="str">
        <f>IF(AND(ISNUMBER(Pattern!$B18),Pattern!$D18&gt;0,Pattern!$B18&lt;='Overhead Calc.'!E$1),Pattern!$F18,"")</f>
        <v/>
      </c>
      <c r="F55" t="str">
        <f>IF(AND(ISNUMBER(Pattern!$B18),Pattern!$D18&gt;0,Pattern!$B18&lt;='Overhead Calc.'!F$1),Pattern!$F18,"")</f>
        <v/>
      </c>
      <c r="G55" t="str">
        <f>IF(AND(ISNUMBER(Pattern!$B18),Pattern!$D18&gt;0,Pattern!$B18&lt;='Overhead Calc.'!G$1),Pattern!$F18,"")</f>
        <v/>
      </c>
      <c r="H55" t="str">
        <f>IF(AND(ISNUMBER(Pattern!$B18),Pattern!$D18&gt;0,Pattern!$B18&lt;='Overhead Calc.'!H$1),Pattern!$F18,"")</f>
        <v/>
      </c>
      <c r="I55" t="str">
        <f>IF(AND(ISNUMBER(Pattern!$B18),Pattern!$D18&gt;0,Pattern!$B18&lt;='Overhead Calc.'!I$1),Pattern!$F18,"")</f>
        <v/>
      </c>
      <c r="J55" t="str">
        <f>IF(AND(ISNUMBER(Pattern!$B18),Pattern!$D18&gt;0,Pattern!$B18&lt;='Overhead Calc.'!J$1),Pattern!$F18,"")</f>
        <v/>
      </c>
      <c r="K55" t="str">
        <f>IF(AND(ISNUMBER(Pattern!$B18),Pattern!$D18&gt;0,Pattern!$B18&lt;='Overhead Calc.'!K$1),Pattern!$F18,"")</f>
        <v/>
      </c>
      <c r="L55" t="str">
        <f>IF(AND(ISNUMBER(Pattern!$B18),Pattern!$D18&gt;0,Pattern!$B18&lt;='Overhead Calc.'!L$1),Pattern!$F18,"")</f>
        <v/>
      </c>
      <c r="M55" t="str">
        <f>IF(AND(ISNUMBER(Pattern!$B18),Pattern!$D18&gt;0,Pattern!$B18&lt;='Overhead Calc.'!M$1),Pattern!$F18,"")</f>
        <v/>
      </c>
      <c r="N55" t="str">
        <f>IF(AND(ISNUMBER(Pattern!$B18),Pattern!$D18&gt;0,Pattern!$B18&lt;='Overhead Calc.'!N$1),Pattern!$F18,"")</f>
        <v/>
      </c>
      <c r="O55" t="str">
        <f>IF(AND(ISNUMBER(Pattern!$B18),Pattern!$D18&gt;0,Pattern!$B18&lt;='Overhead Calc.'!O$1),Pattern!$F18,"")</f>
        <v/>
      </c>
      <c r="P55">
        <f>IF(AND(ISNUMBER(Pattern!$B18),Pattern!$D18&gt;0,Pattern!$B18&lt;='Overhead Calc.'!P$1),Pattern!$F18,"")</f>
        <v>24</v>
      </c>
      <c r="Q55">
        <f>IF(AND(ISNUMBER(Pattern!$B18),Pattern!$D18&gt;0,Pattern!$B18&lt;='Overhead Calc.'!Q$1),Pattern!$F18,"")</f>
        <v>24</v>
      </c>
      <c r="R55">
        <f>IF(AND(ISNUMBER(Pattern!$B18),Pattern!$D18&gt;0,Pattern!$B18&lt;='Overhead Calc.'!R$1),Pattern!$F18,"")</f>
        <v>24</v>
      </c>
      <c r="S55">
        <f>IF(AND(ISNUMBER(Pattern!$B18),Pattern!$D18&gt;0,Pattern!$B18&lt;='Overhead Calc.'!S$1),Pattern!$F18,"")</f>
        <v>24</v>
      </c>
      <c r="T55">
        <f>IF(AND(ISNUMBER(Pattern!$B18),Pattern!$D18&gt;0,Pattern!$B18&lt;='Overhead Calc.'!T$1),Pattern!$F18,"")</f>
        <v>24</v>
      </c>
      <c r="U55">
        <f>IF(AND(ISNUMBER(Pattern!$C18),Pattern!$D18&gt;0,Pattern!$C18&lt;='Overhead Calc.'!U$1),Pattern!$F18,"")</f>
        <v>24</v>
      </c>
      <c r="V55">
        <f>IF(AND(ISNUMBER(Pattern!$C18),Pattern!$D18&gt;0,Pattern!$C18&lt;='Overhead Calc.'!V$1),Pattern!$F18,"")</f>
        <v>24</v>
      </c>
      <c r="W55">
        <f>IF(AND(ISNUMBER(Pattern!$C18),Pattern!$D18&gt;0,Pattern!$C18&lt;='Overhead Calc.'!W$1),Pattern!$F18,"")</f>
        <v>24</v>
      </c>
      <c r="X55">
        <f>IF(AND(ISNUMBER(Pattern!$C18),Pattern!$D18&gt;0,Pattern!$C18&lt;='Overhead Calc.'!X$1),Pattern!$F18,"")</f>
        <v>24</v>
      </c>
      <c r="Y55" t="str">
        <f>IF(AND(ISNUMBER(Pattern!$C18),Pattern!$D18&gt;0,Pattern!$C18&lt;='Overhead Calc.'!Y$1),Pattern!$F18,"")</f>
        <v/>
      </c>
      <c r="Z55" t="str">
        <f>IF(AND(ISNUMBER(Pattern!$C18),Pattern!$D18&gt;0,Pattern!$C18&lt;='Overhead Calc.'!Z$1),Pattern!$F18,"")</f>
        <v/>
      </c>
      <c r="AA55" t="str">
        <f>IF(AND(ISNUMBER(Pattern!$C18),Pattern!$D18&gt;0,Pattern!$C18&lt;='Overhead Calc.'!AA$1),Pattern!$F18,"")</f>
        <v/>
      </c>
      <c r="AB55" t="str">
        <f>IF(AND(ISNUMBER(Pattern!$C18),Pattern!$D18&gt;0,Pattern!$C18&lt;='Overhead Calc.'!AB$1),Pattern!$F18,"")</f>
        <v/>
      </c>
      <c r="AC55" t="str">
        <f>IF(AND(ISNUMBER(Pattern!$C18),Pattern!$D18&gt;0,Pattern!$C18&lt;='Overhead Calc.'!AC$1),Pattern!$F18,"")</f>
        <v/>
      </c>
      <c r="AD55" t="str">
        <f>IF(AND(ISNUMBER(Pattern!$C18),Pattern!$D18&gt;0,Pattern!$C18&lt;='Overhead Calc.'!AD$1),Pattern!$F18,"")</f>
        <v/>
      </c>
      <c r="AE55" t="str">
        <f>IF(AND(ISNUMBER(Pattern!$C18),Pattern!$D18&gt;0,Pattern!$C18&lt;='Overhead Calc.'!AE$1),Pattern!$F18,"")</f>
        <v/>
      </c>
      <c r="AF55" t="str">
        <f>IF(AND(ISNUMBER(Pattern!$C18),Pattern!$D18&gt;0,Pattern!$C18&lt;='Overhead Calc.'!AF$1),Pattern!$F18,"")</f>
        <v/>
      </c>
      <c r="AG55" t="str">
        <f>IF(AND(ISNUMBER(Pattern!$C18),Pattern!$D18&gt;0,Pattern!$C18&lt;='Overhead Calc.'!AG$1),Pattern!$F18,"")</f>
        <v/>
      </c>
      <c r="AH55" t="str">
        <f>IF(AND(ISNUMBER(Pattern!$C18),Pattern!$D18&gt;0,Pattern!$C18&lt;='Overhead Calc.'!AH$1),Pattern!$F18,"")</f>
        <v/>
      </c>
      <c r="AI55" t="str">
        <f>IF(AND(ISNUMBER(Pattern!$C18),Pattern!$D18&gt;0,Pattern!$C18&lt;='Overhead Calc.'!AI$1),Pattern!$F18,"")</f>
        <v/>
      </c>
      <c r="AJ55" t="str">
        <f>IF(AND(ISNUMBER(Pattern!$C18),Pattern!$D18&gt;0,Pattern!$C18&lt;='Overhead Calc.'!AJ$1),Pattern!$F18,"")</f>
        <v/>
      </c>
      <c r="AK55" t="str">
        <f>IF(AND(ISNUMBER(Pattern!$C18),Pattern!$D18&gt;0,Pattern!$C18&lt;='Overhead Calc.'!AK$1),Pattern!$F18,"")</f>
        <v/>
      </c>
      <c r="AL55" t="str">
        <f>IF(AND(ISNUMBER(Pattern!$C18),Pattern!$D18&gt;0,Pattern!$C18&lt;='Overhead Calc.'!AL$1),Pattern!$F18,"")</f>
        <v/>
      </c>
    </row>
    <row r="56" spans="1:38" x14ac:dyDescent="0.2">
      <c r="A56">
        <v>9</v>
      </c>
      <c r="B56" t="str">
        <f>IF(AND(ISNUMBER(Pattern!$B19),Pattern!$D19&gt;0,Pattern!$B19&lt;='Overhead Calc.'!B$1),Pattern!$F19,"")</f>
        <v/>
      </c>
      <c r="C56" t="str">
        <f>IF(AND(ISNUMBER(Pattern!$B19),Pattern!$D19&gt;0,Pattern!$B19&lt;='Overhead Calc.'!C$1),Pattern!$F19,"")</f>
        <v/>
      </c>
      <c r="D56" t="str">
        <f>IF(AND(ISNUMBER(Pattern!$B19),Pattern!$D19&gt;0,Pattern!$B19&lt;='Overhead Calc.'!D$1),Pattern!$F19,"")</f>
        <v/>
      </c>
      <c r="E56" t="str">
        <f>IF(AND(ISNUMBER(Pattern!$B19),Pattern!$D19&gt;0,Pattern!$B19&lt;='Overhead Calc.'!E$1),Pattern!$F19,"")</f>
        <v/>
      </c>
      <c r="F56" t="str">
        <f>IF(AND(ISNUMBER(Pattern!$B19),Pattern!$D19&gt;0,Pattern!$B19&lt;='Overhead Calc.'!F$1),Pattern!$F19,"")</f>
        <v/>
      </c>
      <c r="G56" t="str">
        <f>IF(AND(ISNUMBER(Pattern!$B19),Pattern!$D19&gt;0,Pattern!$B19&lt;='Overhead Calc.'!G$1),Pattern!$F19,"")</f>
        <v/>
      </c>
      <c r="H56" t="str">
        <f>IF(AND(ISNUMBER(Pattern!$B19),Pattern!$D19&gt;0,Pattern!$B19&lt;='Overhead Calc.'!H$1),Pattern!$F19,"")</f>
        <v/>
      </c>
      <c r="I56" t="str">
        <f>IF(AND(ISNUMBER(Pattern!$B19),Pattern!$D19&gt;0,Pattern!$B19&lt;='Overhead Calc.'!I$1),Pattern!$F19,"")</f>
        <v/>
      </c>
      <c r="J56" t="str">
        <f>IF(AND(ISNUMBER(Pattern!$B19),Pattern!$D19&gt;0,Pattern!$B19&lt;='Overhead Calc.'!J$1),Pattern!$F19,"")</f>
        <v/>
      </c>
      <c r="K56" t="str">
        <f>IF(AND(ISNUMBER(Pattern!$B19),Pattern!$D19&gt;0,Pattern!$B19&lt;='Overhead Calc.'!K$1),Pattern!$F19,"")</f>
        <v/>
      </c>
      <c r="L56" t="str">
        <f>IF(AND(ISNUMBER(Pattern!$B19),Pattern!$D19&gt;0,Pattern!$B19&lt;='Overhead Calc.'!L$1),Pattern!$F19,"")</f>
        <v/>
      </c>
      <c r="M56" t="str">
        <f>IF(AND(ISNUMBER(Pattern!$B19),Pattern!$D19&gt;0,Pattern!$B19&lt;='Overhead Calc.'!M$1),Pattern!$F19,"")</f>
        <v/>
      </c>
      <c r="N56" t="str">
        <f>IF(AND(ISNUMBER(Pattern!$B19),Pattern!$D19&gt;0,Pattern!$B19&lt;='Overhead Calc.'!N$1),Pattern!$F19,"")</f>
        <v/>
      </c>
      <c r="O56" t="str">
        <f>IF(AND(ISNUMBER(Pattern!$B19),Pattern!$D19&gt;0,Pattern!$B19&lt;='Overhead Calc.'!O$1),Pattern!$F19,"")</f>
        <v/>
      </c>
      <c r="P56" t="str">
        <f>IF(AND(ISNUMBER(Pattern!$B19),Pattern!$D19&gt;0,Pattern!$B19&lt;='Overhead Calc.'!P$1),Pattern!$F19,"")</f>
        <v/>
      </c>
      <c r="Q56" t="str">
        <f>IF(AND(ISNUMBER(Pattern!$B19),Pattern!$D19&gt;0,Pattern!$B19&lt;='Overhead Calc.'!Q$1),Pattern!$F19,"")</f>
        <v/>
      </c>
      <c r="R56" t="str">
        <f>IF(AND(ISNUMBER(Pattern!$B19),Pattern!$D19&gt;0,Pattern!$B19&lt;='Overhead Calc.'!R$1),Pattern!$F19,"")</f>
        <v/>
      </c>
      <c r="S56" t="str">
        <f>IF(AND(ISNUMBER(Pattern!$B19),Pattern!$D19&gt;0,Pattern!$B19&lt;='Overhead Calc.'!S$1),Pattern!$F19,"")</f>
        <v/>
      </c>
      <c r="T56" t="str">
        <f>IF(AND(ISNUMBER(Pattern!$B19),Pattern!$D19&gt;0,Pattern!$B19&lt;='Overhead Calc.'!T$1),Pattern!$F19,"")</f>
        <v/>
      </c>
      <c r="U56" t="str">
        <f>IF(AND(ISNUMBER(Pattern!$C19),Pattern!$D19&gt;0,Pattern!$C19&lt;='Overhead Calc.'!U$1),Pattern!$F19,"")</f>
        <v/>
      </c>
      <c r="V56" t="str">
        <f>IF(AND(ISNUMBER(Pattern!$C19),Pattern!$D19&gt;0,Pattern!$C19&lt;='Overhead Calc.'!V$1),Pattern!$F19,"")</f>
        <v/>
      </c>
      <c r="W56" t="str">
        <f>IF(AND(ISNUMBER(Pattern!$C19),Pattern!$D19&gt;0,Pattern!$C19&lt;='Overhead Calc.'!W$1),Pattern!$F19,"")</f>
        <v/>
      </c>
      <c r="X56" t="str">
        <f>IF(AND(ISNUMBER(Pattern!$C19),Pattern!$D19&gt;0,Pattern!$C19&lt;='Overhead Calc.'!X$1),Pattern!$F19,"")</f>
        <v/>
      </c>
      <c r="Y56" t="str">
        <f>IF(AND(ISNUMBER(Pattern!$C19),Pattern!$D19&gt;0,Pattern!$C19&lt;='Overhead Calc.'!Y$1),Pattern!$F19,"")</f>
        <v/>
      </c>
      <c r="Z56" t="str">
        <f>IF(AND(ISNUMBER(Pattern!$C19),Pattern!$D19&gt;0,Pattern!$C19&lt;='Overhead Calc.'!Z$1),Pattern!$F19,"")</f>
        <v/>
      </c>
      <c r="AA56" t="str">
        <f>IF(AND(ISNUMBER(Pattern!$C19),Pattern!$D19&gt;0,Pattern!$C19&lt;='Overhead Calc.'!AA$1),Pattern!$F19,"")</f>
        <v/>
      </c>
      <c r="AB56" t="str">
        <f>IF(AND(ISNUMBER(Pattern!$C19),Pattern!$D19&gt;0,Pattern!$C19&lt;='Overhead Calc.'!AB$1),Pattern!$F19,"")</f>
        <v/>
      </c>
      <c r="AC56" t="str">
        <f>IF(AND(ISNUMBER(Pattern!$C19),Pattern!$D19&gt;0,Pattern!$C19&lt;='Overhead Calc.'!AC$1),Pattern!$F19,"")</f>
        <v/>
      </c>
      <c r="AD56" t="str">
        <f>IF(AND(ISNUMBER(Pattern!$C19),Pattern!$D19&gt;0,Pattern!$C19&lt;='Overhead Calc.'!AD$1),Pattern!$F19,"")</f>
        <v/>
      </c>
      <c r="AE56" t="str">
        <f>IF(AND(ISNUMBER(Pattern!$C19),Pattern!$D19&gt;0,Pattern!$C19&lt;='Overhead Calc.'!AE$1),Pattern!$F19,"")</f>
        <v/>
      </c>
      <c r="AF56" t="str">
        <f>IF(AND(ISNUMBER(Pattern!$C19),Pattern!$D19&gt;0,Pattern!$C19&lt;='Overhead Calc.'!AF$1),Pattern!$F19,"")</f>
        <v/>
      </c>
      <c r="AG56" t="str">
        <f>IF(AND(ISNUMBER(Pattern!$C19),Pattern!$D19&gt;0,Pattern!$C19&lt;='Overhead Calc.'!AG$1),Pattern!$F19,"")</f>
        <v/>
      </c>
      <c r="AH56" t="str">
        <f>IF(AND(ISNUMBER(Pattern!$C19),Pattern!$D19&gt;0,Pattern!$C19&lt;='Overhead Calc.'!AH$1),Pattern!$F19,"")</f>
        <v/>
      </c>
      <c r="AI56" t="str">
        <f>IF(AND(ISNUMBER(Pattern!$C19),Pattern!$D19&gt;0,Pattern!$C19&lt;='Overhead Calc.'!AI$1),Pattern!$F19,"")</f>
        <v/>
      </c>
      <c r="AJ56" t="str">
        <f>IF(AND(ISNUMBER(Pattern!$C19),Pattern!$D19&gt;0,Pattern!$C19&lt;='Overhead Calc.'!AJ$1),Pattern!$F19,"")</f>
        <v/>
      </c>
      <c r="AK56" t="str">
        <f>IF(AND(ISNUMBER(Pattern!$C19),Pattern!$D19&gt;0,Pattern!$C19&lt;='Overhead Calc.'!AK$1),Pattern!$F19,"")</f>
        <v/>
      </c>
      <c r="AL56" t="str">
        <f>IF(AND(ISNUMBER(Pattern!$C19),Pattern!$D19&gt;0,Pattern!$C19&lt;='Overhead Calc.'!AL$1),Pattern!$F19,"")</f>
        <v/>
      </c>
    </row>
    <row r="57" spans="1:38" x14ac:dyDescent="0.2">
      <c r="A57">
        <v>10</v>
      </c>
      <c r="B57" t="str">
        <f>IF(AND(ISNUMBER(Pattern!$B20),Pattern!$D20&gt;0,Pattern!$B20&lt;='Overhead Calc.'!B$1),Pattern!$F20,"")</f>
        <v/>
      </c>
      <c r="C57" t="str">
        <f>IF(AND(ISNUMBER(Pattern!$B20),Pattern!$D20&gt;0,Pattern!$B20&lt;='Overhead Calc.'!C$1),Pattern!$F20,"")</f>
        <v/>
      </c>
      <c r="D57" t="str">
        <f>IF(AND(ISNUMBER(Pattern!$B20),Pattern!$D20&gt;0,Pattern!$B20&lt;='Overhead Calc.'!D$1),Pattern!$F20,"")</f>
        <v/>
      </c>
      <c r="E57" t="str">
        <f>IF(AND(ISNUMBER(Pattern!$B20),Pattern!$D20&gt;0,Pattern!$B20&lt;='Overhead Calc.'!E$1),Pattern!$F20,"")</f>
        <v/>
      </c>
      <c r="F57" t="str">
        <f>IF(AND(ISNUMBER(Pattern!$B20),Pattern!$D20&gt;0,Pattern!$B20&lt;='Overhead Calc.'!F$1),Pattern!$F20,"")</f>
        <v/>
      </c>
      <c r="G57" t="str">
        <f>IF(AND(ISNUMBER(Pattern!$B20),Pattern!$D20&gt;0,Pattern!$B20&lt;='Overhead Calc.'!G$1),Pattern!$F20,"")</f>
        <v/>
      </c>
      <c r="H57" t="str">
        <f>IF(AND(ISNUMBER(Pattern!$B20),Pattern!$D20&gt;0,Pattern!$B20&lt;='Overhead Calc.'!H$1),Pattern!$F20,"")</f>
        <v/>
      </c>
      <c r="I57" t="str">
        <f>IF(AND(ISNUMBER(Pattern!$B20),Pattern!$D20&gt;0,Pattern!$B20&lt;='Overhead Calc.'!I$1),Pattern!$F20,"")</f>
        <v/>
      </c>
      <c r="J57" t="str">
        <f>IF(AND(ISNUMBER(Pattern!$B20),Pattern!$D20&gt;0,Pattern!$B20&lt;='Overhead Calc.'!J$1),Pattern!$F20,"")</f>
        <v/>
      </c>
      <c r="K57" t="str">
        <f>IF(AND(ISNUMBER(Pattern!$B20),Pattern!$D20&gt;0,Pattern!$B20&lt;='Overhead Calc.'!K$1),Pattern!$F20,"")</f>
        <v/>
      </c>
      <c r="L57" t="str">
        <f>IF(AND(ISNUMBER(Pattern!$B20),Pattern!$D20&gt;0,Pattern!$B20&lt;='Overhead Calc.'!L$1),Pattern!$F20,"")</f>
        <v/>
      </c>
      <c r="M57" t="str">
        <f>IF(AND(ISNUMBER(Pattern!$B20),Pattern!$D20&gt;0,Pattern!$B20&lt;='Overhead Calc.'!M$1),Pattern!$F20,"")</f>
        <v/>
      </c>
      <c r="N57" t="str">
        <f>IF(AND(ISNUMBER(Pattern!$B20),Pattern!$D20&gt;0,Pattern!$B20&lt;='Overhead Calc.'!N$1),Pattern!$F20,"")</f>
        <v/>
      </c>
      <c r="O57" t="str">
        <f>IF(AND(ISNUMBER(Pattern!$B20),Pattern!$D20&gt;0,Pattern!$B20&lt;='Overhead Calc.'!O$1),Pattern!$F20,"")</f>
        <v/>
      </c>
      <c r="P57" t="str">
        <f>IF(AND(ISNUMBER(Pattern!$B20),Pattern!$D20&gt;0,Pattern!$B20&lt;='Overhead Calc.'!P$1),Pattern!$F20,"")</f>
        <v/>
      </c>
      <c r="Q57" t="str">
        <f>IF(AND(ISNUMBER(Pattern!$B20),Pattern!$D20&gt;0,Pattern!$B20&lt;='Overhead Calc.'!Q$1),Pattern!$F20,"")</f>
        <v/>
      </c>
      <c r="R57" t="str">
        <f>IF(AND(ISNUMBER(Pattern!$B20),Pattern!$D20&gt;0,Pattern!$B20&lt;='Overhead Calc.'!R$1),Pattern!$F20,"")</f>
        <v/>
      </c>
      <c r="S57" t="str">
        <f>IF(AND(ISNUMBER(Pattern!$B20),Pattern!$D20&gt;0,Pattern!$B20&lt;='Overhead Calc.'!S$1),Pattern!$F20,"")</f>
        <v/>
      </c>
      <c r="T57" t="str">
        <f>IF(AND(ISNUMBER(Pattern!$B20),Pattern!$D20&gt;0,Pattern!$B20&lt;='Overhead Calc.'!T$1),Pattern!$F20,"")</f>
        <v/>
      </c>
      <c r="U57" t="str">
        <f>IF(AND(ISNUMBER(Pattern!$C20),Pattern!$D20&gt;0,Pattern!$C20&lt;='Overhead Calc.'!U$1),Pattern!$F20,"")</f>
        <v/>
      </c>
      <c r="V57" t="str">
        <f>IF(AND(ISNUMBER(Pattern!$C20),Pattern!$D20&gt;0,Pattern!$C20&lt;='Overhead Calc.'!V$1),Pattern!$F20,"")</f>
        <v/>
      </c>
      <c r="W57" t="str">
        <f>IF(AND(ISNUMBER(Pattern!$C20),Pattern!$D20&gt;0,Pattern!$C20&lt;='Overhead Calc.'!W$1),Pattern!$F20,"")</f>
        <v/>
      </c>
      <c r="X57" t="str">
        <f>IF(AND(ISNUMBER(Pattern!$C20),Pattern!$D20&gt;0,Pattern!$C20&lt;='Overhead Calc.'!X$1),Pattern!$F20,"")</f>
        <v/>
      </c>
      <c r="Y57" t="str">
        <f>IF(AND(ISNUMBER(Pattern!$C20),Pattern!$D20&gt;0,Pattern!$C20&lt;='Overhead Calc.'!Y$1),Pattern!$F20,"")</f>
        <v/>
      </c>
      <c r="Z57" t="str">
        <f>IF(AND(ISNUMBER(Pattern!$C20),Pattern!$D20&gt;0,Pattern!$C20&lt;='Overhead Calc.'!Z$1),Pattern!$F20,"")</f>
        <v/>
      </c>
      <c r="AA57" t="str">
        <f>IF(AND(ISNUMBER(Pattern!$C20),Pattern!$D20&gt;0,Pattern!$C20&lt;='Overhead Calc.'!AA$1),Pattern!$F20,"")</f>
        <v/>
      </c>
      <c r="AB57" t="str">
        <f>IF(AND(ISNUMBER(Pattern!$C20),Pattern!$D20&gt;0,Pattern!$C20&lt;='Overhead Calc.'!AB$1),Pattern!$F20,"")</f>
        <v/>
      </c>
      <c r="AC57" t="str">
        <f>IF(AND(ISNUMBER(Pattern!$C20),Pattern!$D20&gt;0,Pattern!$C20&lt;='Overhead Calc.'!AC$1),Pattern!$F20,"")</f>
        <v/>
      </c>
      <c r="AD57" t="str">
        <f>IF(AND(ISNUMBER(Pattern!$C20),Pattern!$D20&gt;0,Pattern!$C20&lt;='Overhead Calc.'!AD$1),Pattern!$F20,"")</f>
        <v/>
      </c>
      <c r="AE57" t="str">
        <f>IF(AND(ISNUMBER(Pattern!$C20),Pattern!$D20&gt;0,Pattern!$C20&lt;='Overhead Calc.'!AE$1),Pattern!$F20,"")</f>
        <v/>
      </c>
      <c r="AF57" t="str">
        <f>IF(AND(ISNUMBER(Pattern!$C20),Pattern!$D20&gt;0,Pattern!$C20&lt;='Overhead Calc.'!AF$1),Pattern!$F20,"")</f>
        <v/>
      </c>
      <c r="AG57" t="str">
        <f>IF(AND(ISNUMBER(Pattern!$C20),Pattern!$D20&gt;0,Pattern!$C20&lt;='Overhead Calc.'!AG$1),Pattern!$F20,"")</f>
        <v/>
      </c>
      <c r="AH57" t="str">
        <f>IF(AND(ISNUMBER(Pattern!$C20),Pattern!$D20&gt;0,Pattern!$C20&lt;='Overhead Calc.'!AH$1),Pattern!$F20,"")</f>
        <v/>
      </c>
      <c r="AI57" t="str">
        <f>IF(AND(ISNUMBER(Pattern!$C20),Pattern!$D20&gt;0,Pattern!$C20&lt;='Overhead Calc.'!AI$1),Pattern!$F20,"")</f>
        <v/>
      </c>
      <c r="AJ57" t="str">
        <f>IF(AND(ISNUMBER(Pattern!$C20),Pattern!$D20&gt;0,Pattern!$C20&lt;='Overhead Calc.'!AJ$1),Pattern!$F20,"")</f>
        <v/>
      </c>
      <c r="AK57" t="str">
        <f>IF(AND(ISNUMBER(Pattern!$C20),Pattern!$D20&gt;0,Pattern!$C20&lt;='Overhead Calc.'!AK$1),Pattern!$F20,"")</f>
        <v/>
      </c>
      <c r="AL57" t="str">
        <f>IF(AND(ISNUMBER(Pattern!$C20),Pattern!$D20&gt;0,Pattern!$C20&lt;='Overhead Calc.'!AL$1),Pattern!$F20,"")</f>
        <v/>
      </c>
    </row>
    <row r="58" spans="1:38" x14ac:dyDescent="0.2">
      <c r="A58">
        <v>11</v>
      </c>
      <c r="B58" t="str">
        <f>IF(AND(ISNUMBER(Pattern!$B21),Pattern!$D21&gt;0,Pattern!$B21&lt;='Overhead Calc.'!B$1),Pattern!$F21,"")</f>
        <v/>
      </c>
      <c r="C58" t="str">
        <f>IF(AND(ISNUMBER(Pattern!$B21),Pattern!$D21&gt;0,Pattern!$B21&lt;='Overhead Calc.'!C$1),Pattern!$F21,"")</f>
        <v/>
      </c>
      <c r="D58" t="str">
        <f>IF(AND(ISNUMBER(Pattern!$B21),Pattern!$D21&gt;0,Pattern!$B21&lt;='Overhead Calc.'!D$1),Pattern!$F21,"")</f>
        <v/>
      </c>
      <c r="E58" t="str">
        <f>IF(AND(ISNUMBER(Pattern!$B21),Pattern!$D21&gt;0,Pattern!$B21&lt;='Overhead Calc.'!E$1),Pattern!$F21,"")</f>
        <v/>
      </c>
      <c r="F58" t="str">
        <f>IF(AND(ISNUMBER(Pattern!$B21),Pattern!$D21&gt;0,Pattern!$B21&lt;='Overhead Calc.'!F$1),Pattern!$F21,"")</f>
        <v/>
      </c>
      <c r="G58" t="str">
        <f>IF(AND(ISNUMBER(Pattern!$B21),Pattern!$D21&gt;0,Pattern!$B21&lt;='Overhead Calc.'!G$1),Pattern!$F21,"")</f>
        <v/>
      </c>
      <c r="H58" t="str">
        <f>IF(AND(ISNUMBER(Pattern!$B21),Pattern!$D21&gt;0,Pattern!$B21&lt;='Overhead Calc.'!H$1),Pattern!$F21,"")</f>
        <v/>
      </c>
      <c r="I58" t="str">
        <f>IF(AND(ISNUMBER(Pattern!$B21),Pattern!$D21&gt;0,Pattern!$B21&lt;='Overhead Calc.'!I$1),Pattern!$F21,"")</f>
        <v/>
      </c>
      <c r="J58" t="str">
        <f>IF(AND(ISNUMBER(Pattern!$B21),Pattern!$D21&gt;0,Pattern!$B21&lt;='Overhead Calc.'!J$1),Pattern!$F21,"")</f>
        <v/>
      </c>
      <c r="K58" t="str">
        <f>IF(AND(ISNUMBER(Pattern!$B21),Pattern!$D21&gt;0,Pattern!$B21&lt;='Overhead Calc.'!K$1),Pattern!$F21,"")</f>
        <v/>
      </c>
      <c r="L58" t="str">
        <f>IF(AND(ISNUMBER(Pattern!$B21),Pattern!$D21&gt;0,Pattern!$B21&lt;='Overhead Calc.'!L$1),Pattern!$F21,"")</f>
        <v/>
      </c>
      <c r="M58" t="str">
        <f>IF(AND(ISNUMBER(Pattern!$B21),Pattern!$D21&gt;0,Pattern!$B21&lt;='Overhead Calc.'!M$1),Pattern!$F21,"")</f>
        <v/>
      </c>
      <c r="N58" t="str">
        <f>IF(AND(ISNUMBER(Pattern!$B21),Pattern!$D21&gt;0,Pattern!$B21&lt;='Overhead Calc.'!N$1),Pattern!$F21,"")</f>
        <v/>
      </c>
      <c r="O58" t="str">
        <f>IF(AND(ISNUMBER(Pattern!$B21),Pattern!$D21&gt;0,Pattern!$B21&lt;='Overhead Calc.'!O$1),Pattern!$F21,"")</f>
        <v/>
      </c>
      <c r="P58" t="str">
        <f>IF(AND(ISNUMBER(Pattern!$B21),Pattern!$D21&gt;0,Pattern!$B21&lt;='Overhead Calc.'!P$1),Pattern!$F21,"")</f>
        <v/>
      </c>
      <c r="Q58" t="str">
        <f>IF(AND(ISNUMBER(Pattern!$B21),Pattern!$D21&gt;0,Pattern!$B21&lt;='Overhead Calc.'!Q$1),Pattern!$F21,"")</f>
        <v/>
      </c>
      <c r="R58" t="str">
        <f>IF(AND(ISNUMBER(Pattern!$B21),Pattern!$D21&gt;0,Pattern!$B21&lt;='Overhead Calc.'!R$1),Pattern!$F21,"")</f>
        <v/>
      </c>
      <c r="S58" t="str">
        <f>IF(AND(ISNUMBER(Pattern!$B21),Pattern!$D21&gt;0,Pattern!$B21&lt;='Overhead Calc.'!S$1),Pattern!$F21,"")</f>
        <v/>
      </c>
      <c r="T58" t="str">
        <f>IF(AND(ISNUMBER(Pattern!$B21),Pattern!$D21&gt;0,Pattern!$B21&lt;='Overhead Calc.'!T$1),Pattern!$F21,"")</f>
        <v/>
      </c>
      <c r="U58" t="str">
        <f>IF(AND(ISNUMBER(Pattern!$C21),Pattern!$D21&gt;0,Pattern!$C21&lt;='Overhead Calc.'!U$1),Pattern!$F21,"")</f>
        <v/>
      </c>
      <c r="V58" t="str">
        <f>IF(AND(ISNUMBER(Pattern!$C21),Pattern!$D21&gt;0,Pattern!$C21&lt;='Overhead Calc.'!V$1),Pattern!$F21,"")</f>
        <v/>
      </c>
      <c r="W58" t="str">
        <f>IF(AND(ISNUMBER(Pattern!$C21),Pattern!$D21&gt;0,Pattern!$C21&lt;='Overhead Calc.'!W$1),Pattern!$F21,"")</f>
        <v/>
      </c>
      <c r="X58" t="str">
        <f>IF(AND(ISNUMBER(Pattern!$C21),Pattern!$D21&gt;0,Pattern!$C21&lt;='Overhead Calc.'!X$1),Pattern!$F21,"")</f>
        <v/>
      </c>
      <c r="Y58" t="str">
        <f>IF(AND(ISNUMBER(Pattern!$C21),Pattern!$D21&gt;0,Pattern!$C21&lt;='Overhead Calc.'!Y$1),Pattern!$F21,"")</f>
        <v/>
      </c>
      <c r="Z58" t="str">
        <f>IF(AND(ISNUMBER(Pattern!$C21),Pattern!$D21&gt;0,Pattern!$C21&lt;='Overhead Calc.'!Z$1),Pattern!$F21,"")</f>
        <v/>
      </c>
      <c r="AA58" t="str">
        <f>IF(AND(ISNUMBER(Pattern!$C21),Pattern!$D21&gt;0,Pattern!$C21&lt;='Overhead Calc.'!AA$1),Pattern!$F21,"")</f>
        <v/>
      </c>
      <c r="AB58" t="str">
        <f>IF(AND(ISNUMBER(Pattern!$C21),Pattern!$D21&gt;0,Pattern!$C21&lt;='Overhead Calc.'!AB$1),Pattern!$F21,"")</f>
        <v/>
      </c>
      <c r="AC58" t="str">
        <f>IF(AND(ISNUMBER(Pattern!$C21),Pattern!$D21&gt;0,Pattern!$C21&lt;='Overhead Calc.'!AC$1),Pattern!$F21,"")</f>
        <v/>
      </c>
      <c r="AD58" t="str">
        <f>IF(AND(ISNUMBER(Pattern!$C21),Pattern!$D21&gt;0,Pattern!$C21&lt;='Overhead Calc.'!AD$1),Pattern!$F21,"")</f>
        <v/>
      </c>
      <c r="AE58" t="str">
        <f>IF(AND(ISNUMBER(Pattern!$C21),Pattern!$D21&gt;0,Pattern!$C21&lt;='Overhead Calc.'!AE$1),Pattern!$F21,"")</f>
        <v/>
      </c>
      <c r="AF58" t="str">
        <f>IF(AND(ISNUMBER(Pattern!$C21),Pattern!$D21&gt;0,Pattern!$C21&lt;='Overhead Calc.'!AF$1),Pattern!$F21,"")</f>
        <v/>
      </c>
      <c r="AG58" t="str">
        <f>IF(AND(ISNUMBER(Pattern!$C21),Pattern!$D21&gt;0,Pattern!$C21&lt;='Overhead Calc.'!AG$1),Pattern!$F21,"")</f>
        <v/>
      </c>
      <c r="AH58" t="str">
        <f>IF(AND(ISNUMBER(Pattern!$C21),Pattern!$D21&gt;0,Pattern!$C21&lt;='Overhead Calc.'!AH$1),Pattern!$F21,"")</f>
        <v/>
      </c>
      <c r="AI58" t="str">
        <f>IF(AND(ISNUMBER(Pattern!$C21),Pattern!$D21&gt;0,Pattern!$C21&lt;='Overhead Calc.'!AI$1),Pattern!$F21,"")</f>
        <v/>
      </c>
      <c r="AJ58" t="str">
        <f>IF(AND(ISNUMBER(Pattern!$C21),Pattern!$D21&gt;0,Pattern!$C21&lt;='Overhead Calc.'!AJ$1),Pattern!$F21,"")</f>
        <v/>
      </c>
      <c r="AK58" t="str">
        <f>IF(AND(ISNUMBER(Pattern!$C21),Pattern!$D21&gt;0,Pattern!$C21&lt;='Overhead Calc.'!AK$1),Pattern!$F21,"")</f>
        <v/>
      </c>
      <c r="AL58" t="str">
        <f>IF(AND(ISNUMBER(Pattern!$C21),Pattern!$D21&gt;0,Pattern!$C21&lt;='Overhead Calc.'!AL$1),Pattern!$F21,"")</f>
        <v/>
      </c>
    </row>
    <row r="59" spans="1:38" x14ac:dyDescent="0.2">
      <c r="A59">
        <v>12</v>
      </c>
      <c r="B59" t="str">
        <f>IF(AND(ISNUMBER(Pattern!$B22),Pattern!$D22&gt;0,Pattern!$B22&lt;='Overhead Calc.'!B$1),Pattern!$F22,"")</f>
        <v/>
      </c>
      <c r="C59" t="str">
        <f>IF(AND(ISNUMBER(Pattern!$B22),Pattern!$D22&gt;0,Pattern!$B22&lt;='Overhead Calc.'!C$1),Pattern!$F22,"")</f>
        <v/>
      </c>
      <c r="D59" t="str">
        <f>IF(AND(ISNUMBER(Pattern!$B22),Pattern!$D22&gt;0,Pattern!$B22&lt;='Overhead Calc.'!D$1),Pattern!$F22,"")</f>
        <v/>
      </c>
      <c r="E59" t="str">
        <f>IF(AND(ISNUMBER(Pattern!$B22),Pattern!$D22&gt;0,Pattern!$B22&lt;='Overhead Calc.'!E$1),Pattern!$F22,"")</f>
        <v/>
      </c>
      <c r="F59" t="str">
        <f>IF(AND(ISNUMBER(Pattern!$B22),Pattern!$D22&gt;0,Pattern!$B22&lt;='Overhead Calc.'!F$1),Pattern!$F22,"")</f>
        <v/>
      </c>
      <c r="G59" t="str">
        <f>IF(AND(ISNUMBER(Pattern!$B22),Pattern!$D22&gt;0,Pattern!$B22&lt;='Overhead Calc.'!G$1),Pattern!$F22,"")</f>
        <v/>
      </c>
      <c r="H59" t="str">
        <f>IF(AND(ISNUMBER(Pattern!$B22),Pattern!$D22&gt;0,Pattern!$B22&lt;='Overhead Calc.'!H$1),Pattern!$F22,"")</f>
        <v/>
      </c>
      <c r="I59" t="str">
        <f>IF(AND(ISNUMBER(Pattern!$B22),Pattern!$D22&gt;0,Pattern!$B22&lt;='Overhead Calc.'!I$1),Pattern!$F22,"")</f>
        <v/>
      </c>
      <c r="J59" t="str">
        <f>IF(AND(ISNUMBER(Pattern!$B22),Pattern!$D22&gt;0,Pattern!$B22&lt;='Overhead Calc.'!J$1),Pattern!$F22,"")</f>
        <v/>
      </c>
      <c r="K59" t="str">
        <f>IF(AND(ISNUMBER(Pattern!$B22),Pattern!$D22&gt;0,Pattern!$B22&lt;='Overhead Calc.'!K$1),Pattern!$F22,"")</f>
        <v/>
      </c>
      <c r="L59" t="str">
        <f>IF(AND(ISNUMBER(Pattern!$B22),Pattern!$D22&gt;0,Pattern!$B22&lt;='Overhead Calc.'!L$1),Pattern!$F22,"")</f>
        <v/>
      </c>
      <c r="M59" t="str">
        <f>IF(AND(ISNUMBER(Pattern!$B22),Pattern!$D22&gt;0,Pattern!$B22&lt;='Overhead Calc.'!M$1),Pattern!$F22,"")</f>
        <v/>
      </c>
      <c r="N59" t="str">
        <f>IF(AND(ISNUMBER(Pattern!$B22),Pattern!$D22&gt;0,Pattern!$B22&lt;='Overhead Calc.'!N$1),Pattern!$F22,"")</f>
        <v/>
      </c>
      <c r="O59" t="str">
        <f>IF(AND(ISNUMBER(Pattern!$B22),Pattern!$D22&gt;0,Pattern!$B22&lt;='Overhead Calc.'!O$1),Pattern!$F22,"")</f>
        <v/>
      </c>
      <c r="P59" t="str">
        <f>IF(AND(ISNUMBER(Pattern!$B22),Pattern!$D22&gt;0,Pattern!$B22&lt;='Overhead Calc.'!P$1),Pattern!$F22,"")</f>
        <v/>
      </c>
      <c r="Q59" t="str">
        <f>IF(AND(ISNUMBER(Pattern!$B22),Pattern!$D22&gt;0,Pattern!$B22&lt;='Overhead Calc.'!Q$1),Pattern!$F22,"")</f>
        <v/>
      </c>
      <c r="R59" t="str">
        <f>IF(AND(ISNUMBER(Pattern!$B22),Pattern!$D22&gt;0,Pattern!$B22&lt;='Overhead Calc.'!R$1),Pattern!$F22,"")</f>
        <v/>
      </c>
      <c r="S59" t="str">
        <f>IF(AND(ISNUMBER(Pattern!$B22),Pattern!$D22&gt;0,Pattern!$B22&lt;='Overhead Calc.'!S$1),Pattern!$F22,"")</f>
        <v/>
      </c>
      <c r="T59" t="str">
        <f>IF(AND(ISNUMBER(Pattern!$B22),Pattern!$D22&gt;0,Pattern!$B22&lt;='Overhead Calc.'!T$1),Pattern!$F22,"")</f>
        <v/>
      </c>
      <c r="U59" t="str">
        <f>IF(AND(ISNUMBER(Pattern!$C22),Pattern!$D22&gt;0,Pattern!$C22&lt;='Overhead Calc.'!U$1),Pattern!$F22,"")</f>
        <v/>
      </c>
      <c r="V59" t="str">
        <f>IF(AND(ISNUMBER(Pattern!$C22),Pattern!$D22&gt;0,Pattern!$C22&lt;='Overhead Calc.'!V$1),Pattern!$F22,"")</f>
        <v/>
      </c>
      <c r="W59" t="str">
        <f>IF(AND(ISNUMBER(Pattern!$C22),Pattern!$D22&gt;0,Pattern!$C22&lt;='Overhead Calc.'!W$1),Pattern!$F22,"")</f>
        <v/>
      </c>
      <c r="X59" t="str">
        <f>IF(AND(ISNUMBER(Pattern!$C22),Pattern!$D22&gt;0,Pattern!$C22&lt;='Overhead Calc.'!X$1),Pattern!$F22,"")</f>
        <v/>
      </c>
      <c r="Y59" t="str">
        <f>IF(AND(ISNUMBER(Pattern!$C22),Pattern!$D22&gt;0,Pattern!$C22&lt;='Overhead Calc.'!Y$1),Pattern!$F22,"")</f>
        <v/>
      </c>
      <c r="Z59" t="str">
        <f>IF(AND(ISNUMBER(Pattern!$C22),Pattern!$D22&gt;0,Pattern!$C22&lt;='Overhead Calc.'!Z$1),Pattern!$F22,"")</f>
        <v/>
      </c>
      <c r="AA59" t="str">
        <f>IF(AND(ISNUMBER(Pattern!$C22),Pattern!$D22&gt;0,Pattern!$C22&lt;='Overhead Calc.'!AA$1),Pattern!$F22,"")</f>
        <v/>
      </c>
      <c r="AB59" t="str">
        <f>IF(AND(ISNUMBER(Pattern!$C22),Pattern!$D22&gt;0,Pattern!$C22&lt;='Overhead Calc.'!AB$1),Pattern!$F22,"")</f>
        <v/>
      </c>
      <c r="AC59" t="str">
        <f>IF(AND(ISNUMBER(Pattern!$C22),Pattern!$D22&gt;0,Pattern!$C22&lt;='Overhead Calc.'!AC$1),Pattern!$F22,"")</f>
        <v/>
      </c>
      <c r="AD59" t="str">
        <f>IF(AND(ISNUMBER(Pattern!$C22),Pattern!$D22&gt;0,Pattern!$C22&lt;='Overhead Calc.'!AD$1),Pattern!$F22,"")</f>
        <v/>
      </c>
      <c r="AE59" t="str">
        <f>IF(AND(ISNUMBER(Pattern!$C22),Pattern!$D22&gt;0,Pattern!$C22&lt;='Overhead Calc.'!AE$1),Pattern!$F22,"")</f>
        <v/>
      </c>
      <c r="AF59" t="str">
        <f>IF(AND(ISNUMBER(Pattern!$C22),Pattern!$D22&gt;0,Pattern!$C22&lt;='Overhead Calc.'!AF$1),Pattern!$F22,"")</f>
        <v/>
      </c>
      <c r="AG59" t="str">
        <f>IF(AND(ISNUMBER(Pattern!$C22),Pattern!$D22&gt;0,Pattern!$C22&lt;='Overhead Calc.'!AG$1),Pattern!$F22,"")</f>
        <v/>
      </c>
      <c r="AH59" t="str">
        <f>IF(AND(ISNUMBER(Pattern!$C22),Pattern!$D22&gt;0,Pattern!$C22&lt;='Overhead Calc.'!AH$1),Pattern!$F22,"")</f>
        <v/>
      </c>
      <c r="AI59" t="str">
        <f>IF(AND(ISNUMBER(Pattern!$C22),Pattern!$D22&gt;0,Pattern!$C22&lt;='Overhead Calc.'!AI$1),Pattern!$F22,"")</f>
        <v/>
      </c>
      <c r="AJ59" t="str">
        <f>IF(AND(ISNUMBER(Pattern!$C22),Pattern!$D22&gt;0,Pattern!$C22&lt;='Overhead Calc.'!AJ$1),Pattern!$F22,"")</f>
        <v/>
      </c>
      <c r="AK59" t="str">
        <f>IF(AND(ISNUMBER(Pattern!$C22),Pattern!$D22&gt;0,Pattern!$C22&lt;='Overhead Calc.'!AK$1),Pattern!$F22,"")</f>
        <v/>
      </c>
      <c r="AL59" t="str">
        <f>IF(AND(ISNUMBER(Pattern!$C22),Pattern!$D22&gt;0,Pattern!$C22&lt;='Overhead Calc.'!AL$1),Pattern!$F22,"")</f>
        <v/>
      </c>
    </row>
    <row r="60" spans="1:38" x14ac:dyDescent="0.2">
      <c r="A60">
        <v>13</v>
      </c>
      <c r="B60" t="str">
        <f>IF(AND(ISNUMBER(Pattern!$B23),Pattern!$D23&gt;0,Pattern!$B23&lt;='Overhead Calc.'!B$1),Pattern!$F23,"")</f>
        <v/>
      </c>
      <c r="C60" t="str">
        <f>IF(AND(ISNUMBER(Pattern!$B23),Pattern!$D23&gt;0,Pattern!$B23&lt;='Overhead Calc.'!C$1),Pattern!$F23,"")</f>
        <v/>
      </c>
      <c r="D60" t="str">
        <f>IF(AND(ISNUMBER(Pattern!$B23),Pattern!$D23&gt;0,Pattern!$B23&lt;='Overhead Calc.'!D$1),Pattern!$F23,"")</f>
        <v/>
      </c>
      <c r="E60" t="str">
        <f>IF(AND(ISNUMBER(Pattern!$B23),Pattern!$D23&gt;0,Pattern!$B23&lt;='Overhead Calc.'!E$1),Pattern!$F23,"")</f>
        <v/>
      </c>
      <c r="F60" t="str">
        <f>IF(AND(ISNUMBER(Pattern!$B23),Pattern!$D23&gt;0,Pattern!$B23&lt;='Overhead Calc.'!F$1),Pattern!$F23,"")</f>
        <v/>
      </c>
      <c r="G60" t="str">
        <f>IF(AND(ISNUMBER(Pattern!$B23),Pattern!$D23&gt;0,Pattern!$B23&lt;='Overhead Calc.'!G$1),Pattern!$F23,"")</f>
        <v/>
      </c>
      <c r="H60" t="str">
        <f>IF(AND(ISNUMBER(Pattern!$B23),Pattern!$D23&gt;0,Pattern!$B23&lt;='Overhead Calc.'!H$1),Pattern!$F23,"")</f>
        <v/>
      </c>
      <c r="I60" t="str">
        <f>IF(AND(ISNUMBER(Pattern!$B23),Pattern!$D23&gt;0,Pattern!$B23&lt;='Overhead Calc.'!I$1),Pattern!$F23,"")</f>
        <v/>
      </c>
      <c r="J60" t="str">
        <f>IF(AND(ISNUMBER(Pattern!$B23),Pattern!$D23&gt;0,Pattern!$B23&lt;='Overhead Calc.'!J$1),Pattern!$F23,"")</f>
        <v/>
      </c>
      <c r="K60" t="str">
        <f>IF(AND(ISNUMBER(Pattern!$B23),Pattern!$D23&gt;0,Pattern!$B23&lt;='Overhead Calc.'!K$1),Pattern!$F23,"")</f>
        <v/>
      </c>
      <c r="L60" t="str">
        <f>IF(AND(ISNUMBER(Pattern!$B23),Pattern!$D23&gt;0,Pattern!$B23&lt;='Overhead Calc.'!L$1),Pattern!$F23,"")</f>
        <v/>
      </c>
      <c r="M60" t="str">
        <f>IF(AND(ISNUMBER(Pattern!$B23),Pattern!$D23&gt;0,Pattern!$B23&lt;='Overhead Calc.'!M$1),Pattern!$F23,"")</f>
        <v/>
      </c>
      <c r="N60" t="str">
        <f>IF(AND(ISNUMBER(Pattern!$B23),Pattern!$D23&gt;0,Pattern!$B23&lt;='Overhead Calc.'!N$1),Pattern!$F23,"")</f>
        <v/>
      </c>
      <c r="O60" t="str">
        <f>IF(AND(ISNUMBER(Pattern!$B23),Pattern!$D23&gt;0,Pattern!$B23&lt;='Overhead Calc.'!O$1),Pattern!$F23,"")</f>
        <v/>
      </c>
      <c r="P60" t="str">
        <f>IF(AND(ISNUMBER(Pattern!$B23),Pattern!$D23&gt;0,Pattern!$B23&lt;='Overhead Calc.'!P$1),Pattern!$F23,"")</f>
        <v/>
      </c>
      <c r="Q60" t="str">
        <f>IF(AND(ISNUMBER(Pattern!$B23),Pattern!$D23&gt;0,Pattern!$B23&lt;='Overhead Calc.'!Q$1),Pattern!$F23,"")</f>
        <v/>
      </c>
      <c r="R60" t="str">
        <f>IF(AND(ISNUMBER(Pattern!$B23),Pattern!$D23&gt;0,Pattern!$B23&lt;='Overhead Calc.'!R$1),Pattern!$F23,"")</f>
        <v/>
      </c>
      <c r="S60" t="str">
        <f>IF(AND(ISNUMBER(Pattern!$B23),Pattern!$D23&gt;0,Pattern!$B23&lt;='Overhead Calc.'!S$1),Pattern!$F23,"")</f>
        <v/>
      </c>
      <c r="T60" t="str">
        <f>IF(AND(ISNUMBER(Pattern!$B23),Pattern!$D23&gt;0,Pattern!$B23&lt;='Overhead Calc.'!T$1),Pattern!$F23,"")</f>
        <v/>
      </c>
      <c r="U60" t="str">
        <f>IF(AND(ISNUMBER(Pattern!$C23),Pattern!$D23&gt;0,Pattern!$C23&lt;='Overhead Calc.'!U$1),Pattern!$F23,"")</f>
        <v/>
      </c>
      <c r="V60" t="str">
        <f>IF(AND(ISNUMBER(Pattern!$C23),Pattern!$D23&gt;0,Pattern!$C23&lt;='Overhead Calc.'!V$1),Pattern!$F23,"")</f>
        <v/>
      </c>
      <c r="W60" t="str">
        <f>IF(AND(ISNUMBER(Pattern!$C23),Pattern!$D23&gt;0,Pattern!$C23&lt;='Overhead Calc.'!W$1),Pattern!$F23,"")</f>
        <v/>
      </c>
      <c r="X60" t="str">
        <f>IF(AND(ISNUMBER(Pattern!$C23),Pattern!$D23&gt;0,Pattern!$C23&lt;='Overhead Calc.'!X$1),Pattern!$F23,"")</f>
        <v/>
      </c>
      <c r="Y60" t="str">
        <f>IF(AND(ISNUMBER(Pattern!$C23),Pattern!$D23&gt;0,Pattern!$C23&lt;='Overhead Calc.'!Y$1),Pattern!$F23,"")</f>
        <v/>
      </c>
      <c r="Z60" t="str">
        <f>IF(AND(ISNUMBER(Pattern!$C23),Pattern!$D23&gt;0,Pattern!$C23&lt;='Overhead Calc.'!Z$1),Pattern!$F23,"")</f>
        <v/>
      </c>
      <c r="AA60" t="str">
        <f>IF(AND(ISNUMBER(Pattern!$C23),Pattern!$D23&gt;0,Pattern!$C23&lt;='Overhead Calc.'!AA$1),Pattern!$F23,"")</f>
        <v/>
      </c>
      <c r="AB60" t="str">
        <f>IF(AND(ISNUMBER(Pattern!$C23),Pattern!$D23&gt;0,Pattern!$C23&lt;='Overhead Calc.'!AB$1),Pattern!$F23,"")</f>
        <v/>
      </c>
      <c r="AC60" t="str">
        <f>IF(AND(ISNUMBER(Pattern!$C23),Pattern!$D23&gt;0,Pattern!$C23&lt;='Overhead Calc.'!AC$1),Pattern!$F23,"")</f>
        <v/>
      </c>
      <c r="AD60" t="str">
        <f>IF(AND(ISNUMBER(Pattern!$C23),Pattern!$D23&gt;0,Pattern!$C23&lt;='Overhead Calc.'!AD$1),Pattern!$F23,"")</f>
        <v/>
      </c>
      <c r="AE60" t="str">
        <f>IF(AND(ISNUMBER(Pattern!$C23),Pattern!$D23&gt;0,Pattern!$C23&lt;='Overhead Calc.'!AE$1),Pattern!$F23,"")</f>
        <v/>
      </c>
      <c r="AF60" t="str">
        <f>IF(AND(ISNUMBER(Pattern!$C23),Pattern!$D23&gt;0,Pattern!$C23&lt;='Overhead Calc.'!AF$1),Pattern!$F23,"")</f>
        <v/>
      </c>
      <c r="AG60" t="str">
        <f>IF(AND(ISNUMBER(Pattern!$C23),Pattern!$D23&gt;0,Pattern!$C23&lt;='Overhead Calc.'!AG$1),Pattern!$F23,"")</f>
        <v/>
      </c>
      <c r="AH60" t="str">
        <f>IF(AND(ISNUMBER(Pattern!$C23),Pattern!$D23&gt;0,Pattern!$C23&lt;='Overhead Calc.'!AH$1),Pattern!$F23,"")</f>
        <v/>
      </c>
      <c r="AI60" t="str">
        <f>IF(AND(ISNUMBER(Pattern!$C23),Pattern!$D23&gt;0,Pattern!$C23&lt;='Overhead Calc.'!AI$1),Pattern!$F23,"")</f>
        <v/>
      </c>
      <c r="AJ60" t="str">
        <f>IF(AND(ISNUMBER(Pattern!$C23),Pattern!$D23&gt;0,Pattern!$C23&lt;='Overhead Calc.'!AJ$1),Pattern!$F23,"")</f>
        <v/>
      </c>
      <c r="AK60" t="str">
        <f>IF(AND(ISNUMBER(Pattern!$C23),Pattern!$D23&gt;0,Pattern!$C23&lt;='Overhead Calc.'!AK$1),Pattern!$F23,"")</f>
        <v/>
      </c>
      <c r="AL60" t="str">
        <f>IF(AND(ISNUMBER(Pattern!$C23),Pattern!$D23&gt;0,Pattern!$C23&lt;='Overhead Calc.'!AL$1),Pattern!$F23,"")</f>
        <v/>
      </c>
    </row>
    <row r="61" spans="1:38" x14ac:dyDescent="0.2">
      <c r="A61">
        <v>14</v>
      </c>
      <c r="B61" t="str">
        <f>IF(AND(ISNUMBER(Pattern!$B24),Pattern!$D24&gt;0,Pattern!$B24&lt;='Overhead Calc.'!B$1),Pattern!$F24,"")</f>
        <v/>
      </c>
      <c r="C61" t="str">
        <f>IF(AND(ISNUMBER(Pattern!$B24),Pattern!$D24&gt;0,Pattern!$B24&lt;='Overhead Calc.'!C$1),Pattern!$F24,"")</f>
        <v/>
      </c>
      <c r="D61" t="str">
        <f>IF(AND(ISNUMBER(Pattern!$B24),Pattern!$D24&gt;0,Pattern!$B24&lt;='Overhead Calc.'!D$1),Pattern!$F24,"")</f>
        <v/>
      </c>
      <c r="E61" t="str">
        <f>IF(AND(ISNUMBER(Pattern!$B24),Pattern!$D24&gt;0,Pattern!$B24&lt;='Overhead Calc.'!E$1),Pattern!$F24,"")</f>
        <v/>
      </c>
      <c r="F61" t="str">
        <f>IF(AND(ISNUMBER(Pattern!$B24),Pattern!$D24&gt;0,Pattern!$B24&lt;='Overhead Calc.'!F$1),Pattern!$F24,"")</f>
        <v/>
      </c>
      <c r="G61" t="str">
        <f>IF(AND(ISNUMBER(Pattern!$B24),Pattern!$D24&gt;0,Pattern!$B24&lt;='Overhead Calc.'!G$1),Pattern!$F24,"")</f>
        <v/>
      </c>
      <c r="H61" t="str">
        <f>IF(AND(ISNUMBER(Pattern!$B24),Pattern!$D24&gt;0,Pattern!$B24&lt;='Overhead Calc.'!H$1),Pattern!$F24,"")</f>
        <v/>
      </c>
      <c r="I61" t="str">
        <f>IF(AND(ISNUMBER(Pattern!$B24),Pattern!$D24&gt;0,Pattern!$B24&lt;='Overhead Calc.'!I$1),Pattern!$F24,"")</f>
        <v/>
      </c>
      <c r="J61" t="str">
        <f>IF(AND(ISNUMBER(Pattern!$B24),Pattern!$D24&gt;0,Pattern!$B24&lt;='Overhead Calc.'!J$1),Pattern!$F24,"")</f>
        <v/>
      </c>
      <c r="K61" t="str">
        <f>IF(AND(ISNUMBER(Pattern!$B24),Pattern!$D24&gt;0,Pattern!$B24&lt;='Overhead Calc.'!K$1),Pattern!$F24,"")</f>
        <v/>
      </c>
      <c r="L61" t="str">
        <f>IF(AND(ISNUMBER(Pattern!$B24),Pattern!$D24&gt;0,Pattern!$B24&lt;='Overhead Calc.'!L$1),Pattern!$F24,"")</f>
        <v/>
      </c>
      <c r="M61" t="str">
        <f>IF(AND(ISNUMBER(Pattern!$B24),Pattern!$D24&gt;0,Pattern!$B24&lt;='Overhead Calc.'!M$1),Pattern!$F24,"")</f>
        <v/>
      </c>
      <c r="N61" t="str">
        <f>IF(AND(ISNUMBER(Pattern!$B24),Pattern!$D24&gt;0,Pattern!$B24&lt;='Overhead Calc.'!N$1),Pattern!$F24,"")</f>
        <v/>
      </c>
      <c r="O61" t="str">
        <f>IF(AND(ISNUMBER(Pattern!$B24),Pattern!$D24&gt;0,Pattern!$B24&lt;='Overhead Calc.'!O$1),Pattern!$F24,"")</f>
        <v/>
      </c>
      <c r="P61" t="str">
        <f>IF(AND(ISNUMBER(Pattern!$B24),Pattern!$D24&gt;0,Pattern!$B24&lt;='Overhead Calc.'!P$1),Pattern!$F24,"")</f>
        <v/>
      </c>
      <c r="Q61" t="str">
        <f>IF(AND(ISNUMBER(Pattern!$B24),Pattern!$D24&gt;0,Pattern!$B24&lt;='Overhead Calc.'!Q$1),Pattern!$F24,"")</f>
        <v/>
      </c>
      <c r="R61" t="str">
        <f>IF(AND(ISNUMBER(Pattern!$B24),Pattern!$D24&gt;0,Pattern!$B24&lt;='Overhead Calc.'!R$1),Pattern!$F24,"")</f>
        <v/>
      </c>
      <c r="S61" t="str">
        <f>IF(AND(ISNUMBER(Pattern!$B24),Pattern!$D24&gt;0,Pattern!$B24&lt;='Overhead Calc.'!S$1),Pattern!$F24,"")</f>
        <v/>
      </c>
      <c r="T61" t="str">
        <f>IF(AND(ISNUMBER(Pattern!$B24),Pattern!$D24&gt;0,Pattern!$B24&lt;='Overhead Calc.'!T$1),Pattern!$F24,"")</f>
        <v/>
      </c>
      <c r="U61" t="str">
        <f>IF(AND(ISNUMBER(Pattern!$C24),Pattern!$D24&gt;0,Pattern!$C24&lt;='Overhead Calc.'!U$1),Pattern!$F24,"")</f>
        <v/>
      </c>
      <c r="V61" t="str">
        <f>IF(AND(ISNUMBER(Pattern!$C24),Pattern!$D24&gt;0,Pattern!$C24&lt;='Overhead Calc.'!V$1),Pattern!$F24,"")</f>
        <v/>
      </c>
      <c r="W61" t="str">
        <f>IF(AND(ISNUMBER(Pattern!$C24),Pattern!$D24&gt;0,Pattern!$C24&lt;='Overhead Calc.'!W$1),Pattern!$F24,"")</f>
        <v/>
      </c>
      <c r="X61" t="str">
        <f>IF(AND(ISNUMBER(Pattern!$C24),Pattern!$D24&gt;0,Pattern!$C24&lt;='Overhead Calc.'!X$1),Pattern!$F24,"")</f>
        <v/>
      </c>
      <c r="Y61" t="str">
        <f>IF(AND(ISNUMBER(Pattern!$C24),Pattern!$D24&gt;0,Pattern!$C24&lt;='Overhead Calc.'!Y$1),Pattern!$F24,"")</f>
        <v/>
      </c>
      <c r="Z61" t="str">
        <f>IF(AND(ISNUMBER(Pattern!$C24),Pattern!$D24&gt;0,Pattern!$C24&lt;='Overhead Calc.'!Z$1),Pattern!$F24,"")</f>
        <v/>
      </c>
      <c r="AA61" t="str">
        <f>IF(AND(ISNUMBER(Pattern!$C24),Pattern!$D24&gt;0,Pattern!$C24&lt;='Overhead Calc.'!AA$1),Pattern!$F24,"")</f>
        <v/>
      </c>
      <c r="AB61" t="str">
        <f>IF(AND(ISNUMBER(Pattern!$C24),Pattern!$D24&gt;0,Pattern!$C24&lt;='Overhead Calc.'!AB$1),Pattern!$F24,"")</f>
        <v/>
      </c>
      <c r="AC61" t="str">
        <f>IF(AND(ISNUMBER(Pattern!$C24),Pattern!$D24&gt;0,Pattern!$C24&lt;='Overhead Calc.'!AC$1),Pattern!$F24,"")</f>
        <v/>
      </c>
      <c r="AD61" t="str">
        <f>IF(AND(ISNUMBER(Pattern!$C24),Pattern!$D24&gt;0,Pattern!$C24&lt;='Overhead Calc.'!AD$1),Pattern!$F24,"")</f>
        <v/>
      </c>
      <c r="AE61" t="str">
        <f>IF(AND(ISNUMBER(Pattern!$C24),Pattern!$D24&gt;0,Pattern!$C24&lt;='Overhead Calc.'!AE$1),Pattern!$F24,"")</f>
        <v/>
      </c>
      <c r="AF61" t="str">
        <f>IF(AND(ISNUMBER(Pattern!$C24),Pattern!$D24&gt;0,Pattern!$C24&lt;='Overhead Calc.'!AF$1),Pattern!$F24,"")</f>
        <v/>
      </c>
      <c r="AG61" t="str">
        <f>IF(AND(ISNUMBER(Pattern!$C24),Pattern!$D24&gt;0,Pattern!$C24&lt;='Overhead Calc.'!AG$1),Pattern!$F24,"")</f>
        <v/>
      </c>
      <c r="AH61" t="str">
        <f>IF(AND(ISNUMBER(Pattern!$C24),Pattern!$D24&gt;0,Pattern!$C24&lt;='Overhead Calc.'!AH$1),Pattern!$F24,"")</f>
        <v/>
      </c>
      <c r="AI61" t="str">
        <f>IF(AND(ISNUMBER(Pattern!$C24),Pattern!$D24&gt;0,Pattern!$C24&lt;='Overhead Calc.'!AI$1),Pattern!$F24,"")</f>
        <v/>
      </c>
      <c r="AJ61" t="str">
        <f>IF(AND(ISNUMBER(Pattern!$C24),Pattern!$D24&gt;0,Pattern!$C24&lt;='Overhead Calc.'!AJ$1),Pattern!$F24,"")</f>
        <v/>
      </c>
      <c r="AK61" t="str">
        <f>IF(AND(ISNUMBER(Pattern!$C24),Pattern!$D24&gt;0,Pattern!$C24&lt;='Overhead Calc.'!AK$1),Pattern!$F24,"")</f>
        <v/>
      </c>
      <c r="AL61" t="str">
        <f>IF(AND(ISNUMBER(Pattern!$C24),Pattern!$D24&gt;0,Pattern!$C24&lt;='Overhead Calc.'!AL$1),Pattern!$F24,"")</f>
        <v/>
      </c>
    </row>
    <row r="62" spans="1:38" x14ac:dyDescent="0.2">
      <c r="A62">
        <v>15</v>
      </c>
      <c r="B62" t="str">
        <f>IF(AND(ISNUMBER(Pattern!$B25),Pattern!$D25&gt;0,Pattern!$B25&lt;='Overhead Calc.'!B$1),Pattern!$F25,"")</f>
        <v/>
      </c>
      <c r="C62" t="str">
        <f>IF(AND(ISNUMBER(Pattern!$B25),Pattern!$D25&gt;0,Pattern!$B25&lt;='Overhead Calc.'!C$1),Pattern!$F25,"")</f>
        <v/>
      </c>
      <c r="D62" t="str">
        <f>IF(AND(ISNUMBER(Pattern!$B25),Pattern!$D25&gt;0,Pattern!$B25&lt;='Overhead Calc.'!D$1),Pattern!$F25,"")</f>
        <v/>
      </c>
      <c r="E62" t="str">
        <f>IF(AND(ISNUMBER(Pattern!$B25),Pattern!$D25&gt;0,Pattern!$B25&lt;='Overhead Calc.'!E$1),Pattern!$F25,"")</f>
        <v/>
      </c>
      <c r="F62" t="str">
        <f>IF(AND(ISNUMBER(Pattern!$B25),Pattern!$D25&gt;0,Pattern!$B25&lt;='Overhead Calc.'!F$1),Pattern!$F25,"")</f>
        <v/>
      </c>
      <c r="G62" t="str">
        <f>IF(AND(ISNUMBER(Pattern!$B25),Pattern!$D25&gt;0,Pattern!$B25&lt;='Overhead Calc.'!G$1),Pattern!$F25,"")</f>
        <v/>
      </c>
      <c r="H62" t="str">
        <f>IF(AND(ISNUMBER(Pattern!$B25),Pattern!$D25&gt;0,Pattern!$B25&lt;='Overhead Calc.'!H$1),Pattern!$F25,"")</f>
        <v/>
      </c>
      <c r="I62" t="str">
        <f>IF(AND(ISNUMBER(Pattern!$B25),Pattern!$D25&gt;0,Pattern!$B25&lt;='Overhead Calc.'!I$1),Pattern!$F25,"")</f>
        <v/>
      </c>
      <c r="J62" t="str">
        <f>IF(AND(ISNUMBER(Pattern!$B25),Pattern!$D25&gt;0,Pattern!$B25&lt;='Overhead Calc.'!J$1),Pattern!$F25,"")</f>
        <v/>
      </c>
      <c r="K62" t="str">
        <f>IF(AND(ISNUMBER(Pattern!$B25),Pattern!$D25&gt;0,Pattern!$B25&lt;='Overhead Calc.'!K$1),Pattern!$F25,"")</f>
        <v/>
      </c>
      <c r="L62" t="str">
        <f>IF(AND(ISNUMBER(Pattern!$B25),Pattern!$D25&gt;0,Pattern!$B25&lt;='Overhead Calc.'!L$1),Pattern!$F25,"")</f>
        <v/>
      </c>
      <c r="M62" t="str">
        <f>IF(AND(ISNUMBER(Pattern!$B25),Pattern!$D25&gt;0,Pattern!$B25&lt;='Overhead Calc.'!M$1),Pattern!$F25,"")</f>
        <v/>
      </c>
      <c r="N62" t="str">
        <f>IF(AND(ISNUMBER(Pattern!$B25),Pattern!$D25&gt;0,Pattern!$B25&lt;='Overhead Calc.'!N$1),Pattern!$F25,"")</f>
        <v/>
      </c>
      <c r="O62" t="str">
        <f>IF(AND(ISNUMBER(Pattern!$B25),Pattern!$D25&gt;0,Pattern!$B25&lt;='Overhead Calc.'!O$1),Pattern!$F25,"")</f>
        <v/>
      </c>
      <c r="P62" t="str">
        <f>IF(AND(ISNUMBER(Pattern!$B25),Pattern!$D25&gt;0,Pattern!$B25&lt;='Overhead Calc.'!P$1),Pattern!$F25,"")</f>
        <v/>
      </c>
      <c r="Q62" t="str">
        <f>IF(AND(ISNUMBER(Pattern!$B25),Pattern!$D25&gt;0,Pattern!$B25&lt;='Overhead Calc.'!Q$1),Pattern!$F25,"")</f>
        <v/>
      </c>
      <c r="R62" t="str">
        <f>IF(AND(ISNUMBER(Pattern!$B25),Pattern!$D25&gt;0,Pattern!$B25&lt;='Overhead Calc.'!R$1),Pattern!$F25,"")</f>
        <v/>
      </c>
      <c r="S62" t="str">
        <f>IF(AND(ISNUMBER(Pattern!$B25),Pattern!$D25&gt;0,Pattern!$B25&lt;='Overhead Calc.'!S$1),Pattern!$F25,"")</f>
        <v/>
      </c>
      <c r="T62" t="str">
        <f>IF(AND(ISNUMBER(Pattern!$B25),Pattern!$D25&gt;0,Pattern!$B25&lt;='Overhead Calc.'!T$1),Pattern!$F25,"")</f>
        <v/>
      </c>
      <c r="U62" t="str">
        <f>IF(AND(ISNUMBER(Pattern!$C25),Pattern!$D25&gt;0,Pattern!$C25&lt;='Overhead Calc.'!U$1),Pattern!$F25,"")</f>
        <v/>
      </c>
      <c r="V62" t="str">
        <f>IF(AND(ISNUMBER(Pattern!$C25),Pattern!$D25&gt;0,Pattern!$C25&lt;='Overhead Calc.'!V$1),Pattern!$F25,"")</f>
        <v/>
      </c>
      <c r="W62" t="str">
        <f>IF(AND(ISNUMBER(Pattern!$C25),Pattern!$D25&gt;0,Pattern!$C25&lt;='Overhead Calc.'!W$1),Pattern!$F25,"")</f>
        <v/>
      </c>
      <c r="X62" t="str">
        <f>IF(AND(ISNUMBER(Pattern!$C25),Pattern!$D25&gt;0,Pattern!$C25&lt;='Overhead Calc.'!X$1),Pattern!$F25,"")</f>
        <v/>
      </c>
      <c r="Y62" t="str">
        <f>IF(AND(ISNUMBER(Pattern!$C25),Pattern!$D25&gt;0,Pattern!$C25&lt;='Overhead Calc.'!Y$1),Pattern!$F25,"")</f>
        <v/>
      </c>
      <c r="Z62" t="str">
        <f>IF(AND(ISNUMBER(Pattern!$C25),Pattern!$D25&gt;0,Pattern!$C25&lt;='Overhead Calc.'!Z$1),Pattern!$F25,"")</f>
        <v/>
      </c>
      <c r="AA62" t="str">
        <f>IF(AND(ISNUMBER(Pattern!$C25),Pattern!$D25&gt;0,Pattern!$C25&lt;='Overhead Calc.'!AA$1),Pattern!$F25,"")</f>
        <v/>
      </c>
      <c r="AB62" t="str">
        <f>IF(AND(ISNUMBER(Pattern!$C25),Pattern!$D25&gt;0,Pattern!$C25&lt;='Overhead Calc.'!AB$1),Pattern!$F25,"")</f>
        <v/>
      </c>
      <c r="AC62" t="str">
        <f>IF(AND(ISNUMBER(Pattern!$C25),Pattern!$D25&gt;0,Pattern!$C25&lt;='Overhead Calc.'!AC$1),Pattern!$F25,"")</f>
        <v/>
      </c>
      <c r="AD62" t="str">
        <f>IF(AND(ISNUMBER(Pattern!$C25),Pattern!$D25&gt;0,Pattern!$C25&lt;='Overhead Calc.'!AD$1),Pattern!$F25,"")</f>
        <v/>
      </c>
      <c r="AE62" t="str">
        <f>IF(AND(ISNUMBER(Pattern!$C25),Pattern!$D25&gt;0,Pattern!$C25&lt;='Overhead Calc.'!AE$1),Pattern!$F25,"")</f>
        <v/>
      </c>
      <c r="AF62" t="str">
        <f>IF(AND(ISNUMBER(Pattern!$C25),Pattern!$D25&gt;0,Pattern!$C25&lt;='Overhead Calc.'!AF$1),Pattern!$F25,"")</f>
        <v/>
      </c>
      <c r="AG62" t="str">
        <f>IF(AND(ISNUMBER(Pattern!$C25),Pattern!$D25&gt;0,Pattern!$C25&lt;='Overhead Calc.'!AG$1),Pattern!$F25,"")</f>
        <v/>
      </c>
      <c r="AH62" t="str">
        <f>IF(AND(ISNUMBER(Pattern!$C25),Pattern!$D25&gt;0,Pattern!$C25&lt;='Overhead Calc.'!AH$1),Pattern!$F25,"")</f>
        <v/>
      </c>
      <c r="AI62" t="str">
        <f>IF(AND(ISNUMBER(Pattern!$C25),Pattern!$D25&gt;0,Pattern!$C25&lt;='Overhead Calc.'!AI$1),Pattern!$F25,"")</f>
        <v/>
      </c>
      <c r="AJ62" t="str">
        <f>IF(AND(ISNUMBER(Pattern!$C25),Pattern!$D25&gt;0,Pattern!$C25&lt;='Overhead Calc.'!AJ$1),Pattern!$F25,"")</f>
        <v/>
      </c>
      <c r="AK62" t="str">
        <f>IF(AND(ISNUMBER(Pattern!$C25),Pattern!$D25&gt;0,Pattern!$C25&lt;='Overhead Calc.'!AK$1),Pattern!$F25,"")</f>
        <v/>
      </c>
      <c r="AL62" t="str">
        <f>IF(AND(ISNUMBER(Pattern!$C25),Pattern!$D25&gt;0,Pattern!$C25&lt;='Overhead Calc.'!AL$1),Pattern!$F25,"")</f>
        <v/>
      </c>
    </row>
    <row r="63" spans="1:38" x14ac:dyDescent="0.2">
      <c r="A63" t="s">
        <v>118</v>
      </c>
    </row>
    <row r="64" spans="1:38" x14ac:dyDescent="0.2">
      <c r="A64">
        <v>1</v>
      </c>
      <c r="B64" t="str">
        <f>IF(AND(ISNUMBER(Pattern!$B32),Pattern!$D32&gt;0,Pattern!$B32&lt;='Overhead Calc.'!B$1),Pattern!$F32,"")</f>
        <v/>
      </c>
      <c r="C64" t="str">
        <f>IF(AND(ISNUMBER(Pattern!$B32),Pattern!$D32&gt;0,Pattern!$B32&lt;='Overhead Calc.'!C$1),Pattern!$F32,"")</f>
        <v/>
      </c>
      <c r="D64" t="str">
        <f>IF(AND(ISNUMBER(Pattern!$B32),Pattern!$D32&gt;0,Pattern!$B32&lt;='Overhead Calc.'!D$1),Pattern!$F32,"")</f>
        <v/>
      </c>
      <c r="E64" t="str">
        <f>IF(AND(ISNUMBER(Pattern!$B32),Pattern!$D32&gt;0,Pattern!$B32&lt;='Overhead Calc.'!E$1),Pattern!$F32,"")</f>
        <v/>
      </c>
      <c r="F64" t="str">
        <f>IF(AND(ISNUMBER(Pattern!$B32),Pattern!$D32&gt;0,Pattern!$B32&lt;='Overhead Calc.'!F$1),Pattern!$F32,"")</f>
        <v/>
      </c>
      <c r="G64" t="str">
        <f>IF(AND(ISNUMBER(Pattern!$B32),Pattern!$D32&gt;0,Pattern!$B32&lt;='Overhead Calc.'!G$1),Pattern!$F32,"")</f>
        <v/>
      </c>
      <c r="H64" t="str">
        <f>IF(AND(ISNUMBER(Pattern!$B32),Pattern!$D32&gt;0,Pattern!$B32&lt;='Overhead Calc.'!H$1),Pattern!$F32,"")</f>
        <v/>
      </c>
      <c r="I64" t="str">
        <f>IF(AND(ISNUMBER(Pattern!$B32),Pattern!$D32&gt;0,Pattern!$B32&lt;='Overhead Calc.'!I$1),Pattern!$F32,"")</f>
        <v/>
      </c>
      <c r="J64" t="str">
        <f>IF(AND(ISNUMBER(Pattern!$B32),Pattern!$D32&gt;0,Pattern!$B32&lt;='Overhead Calc.'!J$1),Pattern!$F32,"")</f>
        <v/>
      </c>
      <c r="K64" t="str">
        <f>IF(AND(ISNUMBER(Pattern!$B32),Pattern!$D32&gt;0,Pattern!$B32&lt;='Overhead Calc.'!K$1),Pattern!$F32,"")</f>
        <v/>
      </c>
      <c r="L64" t="str">
        <f>IF(AND(ISNUMBER(Pattern!$B32),Pattern!$D32&gt;0,Pattern!$B32&lt;='Overhead Calc.'!L$1),Pattern!$F32,"")</f>
        <v/>
      </c>
      <c r="M64" t="str">
        <f>IF(AND(ISNUMBER(Pattern!$B32),Pattern!$D32&gt;0,Pattern!$B32&lt;='Overhead Calc.'!M$1),Pattern!$F32,"")</f>
        <v/>
      </c>
      <c r="N64" t="str">
        <f>IF(AND(ISNUMBER(Pattern!$B32),Pattern!$D32&gt;0,Pattern!$B32&lt;='Overhead Calc.'!N$1),Pattern!$F32,"")</f>
        <v/>
      </c>
      <c r="O64" t="str">
        <f>IF(AND(ISNUMBER(Pattern!$B32),Pattern!$D32&gt;0,Pattern!$B32&lt;='Overhead Calc.'!O$1),Pattern!$F32,"")</f>
        <v/>
      </c>
      <c r="P64" t="str">
        <f>IF(AND(ISNUMBER(Pattern!$B32),Pattern!$D32&gt;0,Pattern!$B32&lt;='Overhead Calc.'!P$1),Pattern!$F32,"")</f>
        <v/>
      </c>
      <c r="Q64" t="str">
        <f>IF(AND(ISNUMBER(Pattern!$B32),Pattern!$D32&gt;0,Pattern!$B32&lt;='Overhead Calc.'!Q$1),Pattern!$F32,"")</f>
        <v/>
      </c>
      <c r="R64" t="str">
        <f>IF(AND(ISNUMBER(Pattern!$B32),Pattern!$D32&gt;0,Pattern!$B32&lt;='Overhead Calc.'!R$1),Pattern!$F32,"")</f>
        <v/>
      </c>
      <c r="S64" t="str">
        <f>IF(AND(ISNUMBER(Pattern!$B32),Pattern!$D32&gt;0,Pattern!$B32&lt;='Overhead Calc.'!S$1),Pattern!$F32,"")</f>
        <v/>
      </c>
      <c r="T64" t="str">
        <f>IF(AND(ISNUMBER(Pattern!$B32),Pattern!$D32&gt;0,Pattern!$B32&lt;='Overhead Calc.'!T$1),Pattern!$F32,"")</f>
        <v/>
      </c>
      <c r="U64" t="str">
        <f>IF(AND(ISNUMBER(Pattern!$C32),Pattern!$D32&gt;0,Pattern!$C32&lt;='Overhead Calc.'!U$1),Pattern!$F32,"")</f>
        <v/>
      </c>
      <c r="V64" t="str">
        <f>IF(AND(ISNUMBER(Pattern!$C32),Pattern!$D32&gt;0,Pattern!$C32&lt;='Overhead Calc.'!V$1),Pattern!$F32,"")</f>
        <v/>
      </c>
      <c r="W64" t="str">
        <f>IF(AND(ISNUMBER(Pattern!$C32),Pattern!$D32&gt;0,Pattern!$C32&lt;='Overhead Calc.'!W$1),Pattern!$F32,"")</f>
        <v/>
      </c>
      <c r="X64" t="str">
        <f>IF(AND(ISNUMBER(Pattern!$C32),Pattern!$D32&gt;0,Pattern!$C32&lt;='Overhead Calc.'!X$1),Pattern!$F32,"")</f>
        <v/>
      </c>
      <c r="Y64" t="str">
        <f>IF(AND(ISNUMBER(Pattern!$C32),Pattern!$D32&gt;0,Pattern!$C32&lt;='Overhead Calc.'!Y$1),Pattern!$F32,"")</f>
        <v/>
      </c>
      <c r="Z64" t="str">
        <f>IF(AND(ISNUMBER(Pattern!$C32),Pattern!$D32&gt;0,Pattern!$C32&lt;='Overhead Calc.'!Z$1),Pattern!$F32,"")</f>
        <v/>
      </c>
      <c r="AA64" t="str">
        <f>IF(AND(ISNUMBER(Pattern!$C32),Pattern!$D32&gt;0,Pattern!$C32&lt;='Overhead Calc.'!AA$1),Pattern!$F32,"")</f>
        <v/>
      </c>
      <c r="AB64" t="str">
        <f>IF(AND(ISNUMBER(Pattern!$C32),Pattern!$D32&gt;0,Pattern!$C32&lt;='Overhead Calc.'!AB$1),Pattern!$F32,"")</f>
        <v/>
      </c>
      <c r="AC64" t="str">
        <f>IF(AND(ISNUMBER(Pattern!$C32),Pattern!$D32&gt;0,Pattern!$C32&lt;='Overhead Calc.'!AC$1),Pattern!$F32,"")</f>
        <v/>
      </c>
      <c r="AD64" t="str">
        <f>IF(AND(ISNUMBER(Pattern!$C32),Pattern!$D32&gt;0,Pattern!$C32&lt;='Overhead Calc.'!AD$1),Pattern!$F32,"")</f>
        <v/>
      </c>
      <c r="AE64" t="str">
        <f>IF(AND(ISNUMBER(Pattern!$C32),Pattern!$D32&gt;0,Pattern!$C32&lt;='Overhead Calc.'!AE$1),Pattern!$F32,"")</f>
        <v/>
      </c>
      <c r="AF64" t="str">
        <f>IF(AND(ISNUMBER(Pattern!$C32),Pattern!$D32&gt;0,Pattern!$C32&lt;='Overhead Calc.'!AF$1),Pattern!$F32,"")</f>
        <v/>
      </c>
      <c r="AG64" t="str">
        <f>IF(AND(ISNUMBER(Pattern!$C32),Pattern!$D32&gt;0,Pattern!$C32&lt;='Overhead Calc.'!AG$1),Pattern!$F32,"")</f>
        <v/>
      </c>
      <c r="AH64" t="str">
        <f>IF(AND(ISNUMBER(Pattern!$C32),Pattern!$D32&gt;0,Pattern!$C32&lt;='Overhead Calc.'!AH$1),Pattern!$F32,"")</f>
        <v/>
      </c>
      <c r="AI64" t="str">
        <f>IF(AND(ISNUMBER(Pattern!$C32),Pattern!$D32&gt;0,Pattern!$C32&lt;='Overhead Calc.'!AI$1),Pattern!$F32,"")</f>
        <v/>
      </c>
      <c r="AJ64" t="str">
        <f>IF(AND(ISNUMBER(Pattern!$C32),Pattern!$D32&gt;0,Pattern!$C32&lt;='Overhead Calc.'!AJ$1),Pattern!$F32,"")</f>
        <v/>
      </c>
      <c r="AK64" t="str">
        <f>IF(AND(ISNUMBER(Pattern!$C32),Pattern!$D32&gt;0,Pattern!$C32&lt;='Overhead Calc.'!AK$1),Pattern!$F32,"")</f>
        <v/>
      </c>
      <c r="AL64" t="str">
        <f>IF(AND(ISNUMBER(Pattern!$C32),Pattern!$D32&gt;0,Pattern!$C32&lt;='Overhead Calc.'!AL$1),Pattern!$F32,"")</f>
        <v/>
      </c>
    </row>
    <row r="65" spans="1:38" x14ac:dyDescent="0.2">
      <c r="A65">
        <v>2</v>
      </c>
      <c r="B65" t="str">
        <f>IF(AND(ISNUMBER(Pattern!$B33),Pattern!$D33&gt;0,Pattern!$B33&lt;='Overhead Calc.'!B$1),Pattern!$F33,"")</f>
        <v/>
      </c>
      <c r="C65" t="str">
        <f>IF(AND(ISNUMBER(Pattern!$B33),Pattern!$D33&gt;0,Pattern!$B33&lt;='Overhead Calc.'!C$1),Pattern!$F33,"")</f>
        <v/>
      </c>
      <c r="D65" t="str">
        <f>IF(AND(ISNUMBER(Pattern!$B33),Pattern!$D33&gt;0,Pattern!$B33&lt;='Overhead Calc.'!D$1),Pattern!$F33,"")</f>
        <v/>
      </c>
      <c r="E65" t="str">
        <f>IF(AND(ISNUMBER(Pattern!$B33),Pattern!$D33&gt;0,Pattern!$B33&lt;='Overhead Calc.'!E$1),Pattern!$F33,"")</f>
        <v/>
      </c>
      <c r="F65" t="str">
        <f>IF(AND(ISNUMBER(Pattern!$B33),Pattern!$D33&gt;0,Pattern!$B33&lt;='Overhead Calc.'!F$1),Pattern!$F33,"")</f>
        <v/>
      </c>
      <c r="G65" t="str">
        <f>IF(AND(ISNUMBER(Pattern!$B33),Pattern!$D33&gt;0,Pattern!$B33&lt;='Overhead Calc.'!G$1),Pattern!$F33,"")</f>
        <v/>
      </c>
      <c r="H65" t="str">
        <f>IF(AND(ISNUMBER(Pattern!$B33),Pattern!$D33&gt;0,Pattern!$B33&lt;='Overhead Calc.'!H$1),Pattern!$F33,"")</f>
        <v/>
      </c>
      <c r="I65" t="str">
        <f>IF(AND(ISNUMBER(Pattern!$B33),Pattern!$D33&gt;0,Pattern!$B33&lt;='Overhead Calc.'!I$1),Pattern!$F33,"")</f>
        <v/>
      </c>
      <c r="J65" t="str">
        <f>IF(AND(ISNUMBER(Pattern!$B33),Pattern!$D33&gt;0,Pattern!$B33&lt;='Overhead Calc.'!J$1),Pattern!$F33,"")</f>
        <v/>
      </c>
      <c r="K65">
        <f>IF(AND(ISNUMBER(Pattern!$B33),Pattern!$D33&gt;0,Pattern!$B33&lt;='Overhead Calc.'!K$1),Pattern!$F33,"")</f>
        <v>15</v>
      </c>
      <c r="L65">
        <f>IF(AND(ISNUMBER(Pattern!$B33),Pattern!$D33&gt;0,Pattern!$B33&lt;='Overhead Calc.'!L$1),Pattern!$F33,"")</f>
        <v>15</v>
      </c>
      <c r="M65">
        <f>IF(AND(ISNUMBER(Pattern!$B33),Pattern!$D33&gt;0,Pattern!$B33&lt;='Overhead Calc.'!M$1),Pattern!$F33,"")</f>
        <v>15</v>
      </c>
      <c r="N65">
        <f>IF(AND(ISNUMBER(Pattern!$B33),Pattern!$D33&gt;0,Pattern!$B33&lt;='Overhead Calc.'!N$1),Pattern!$F33,"")</f>
        <v>15</v>
      </c>
      <c r="O65">
        <f>IF(AND(ISNUMBER(Pattern!$B33),Pattern!$D33&gt;0,Pattern!$B33&lt;='Overhead Calc.'!O$1),Pattern!$F33,"")</f>
        <v>15</v>
      </c>
      <c r="P65">
        <f>IF(AND(ISNUMBER(Pattern!$B33),Pattern!$D33&gt;0,Pattern!$B33&lt;='Overhead Calc.'!P$1),Pattern!$F33,"")</f>
        <v>15</v>
      </c>
      <c r="Q65">
        <f>IF(AND(ISNUMBER(Pattern!$B33),Pattern!$D33&gt;0,Pattern!$B33&lt;='Overhead Calc.'!Q$1),Pattern!$F33,"")</f>
        <v>15</v>
      </c>
      <c r="R65">
        <f>IF(AND(ISNUMBER(Pattern!$B33),Pattern!$D33&gt;0,Pattern!$B33&lt;='Overhead Calc.'!R$1),Pattern!$F33,"")</f>
        <v>15</v>
      </c>
      <c r="S65">
        <f>IF(AND(ISNUMBER(Pattern!$B33),Pattern!$D33&gt;0,Pattern!$B33&lt;='Overhead Calc.'!S$1),Pattern!$F33,"")</f>
        <v>15</v>
      </c>
      <c r="T65">
        <f>IF(AND(ISNUMBER(Pattern!$B33),Pattern!$D33&gt;0,Pattern!$B33&lt;='Overhead Calc.'!T$1),Pattern!$F33,"")</f>
        <v>15</v>
      </c>
      <c r="U65">
        <f>IF(AND(ISNUMBER(Pattern!$C33),Pattern!$D33&gt;0,Pattern!$C33&lt;='Overhead Calc.'!U$1),Pattern!$F33,"")</f>
        <v>15</v>
      </c>
      <c r="V65">
        <f>IF(AND(ISNUMBER(Pattern!$C33),Pattern!$D33&gt;0,Pattern!$C33&lt;='Overhead Calc.'!V$1),Pattern!$F33,"")</f>
        <v>15</v>
      </c>
      <c r="W65">
        <f>IF(AND(ISNUMBER(Pattern!$C33),Pattern!$D33&gt;0,Pattern!$C33&lt;='Overhead Calc.'!W$1),Pattern!$F33,"")</f>
        <v>15</v>
      </c>
      <c r="X65">
        <f>IF(AND(ISNUMBER(Pattern!$C33),Pattern!$D33&gt;0,Pattern!$C33&lt;='Overhead Calc.'!X$1),Pattern!$F33,"")</f>
        <v>15</v>
      </c>
      <c r="Y65">
        <f>IF(AND(ISNUMBER(Pattern!$C33),Pattern!$D33&gt;0,Pattern!$C33&lt;='Overhead Calc.'!Y$1),Pattern!$F33,"")</f>
        <v>15</v>
      </c>
      <c r="Z65">
        <f>IF(AND(ISNUMBER(Pattern!$C33),Pattern!$D33&gt;0,Pattern!$C33&lt;='Overhead Calc.'!Z$1),Pattern!$F33,"")</f>
        <v>15</v>
      </c>
      <c r="AA65">
        <f>IF(AND(ISNUMBER(Pattern!$C33),Pattern!$D33&gt;0,Pattern!$C33&lt;='Overhead Calc.'!AA$1),Pattern!$F33,"")</f>
        <v>15</v>
      </c>
      <c r="AB65">
        <f>IF(AND(ISNUMBER(Pattern!$C33),Pattern!$D33&gt;0,Pattern!$C33&lt;='Overhead Calc.'!AB$1),Pattern!$F33,"")</f>
        <v>15</v>
      </c>
      <c r="AC65">
        <f>IF(AND(ISNUMBER(Pattern!$C33),Pattern!$D33&gt;0,Pattern!$C33&lt;='Overhead Calc.'!AC$1),Pattern!$F33,"")</f>
        <v>15</v>
      </c>
      <c r="AD65" t="str">
        <f>IF(AND(ISNUMBER(Pattern!$C33),Pattern!$D33&gt;0,Pattern!$C33&lt;='Overhead Calc.'!AD$1),Pattern!$F33,"")</f>
        <v/>
      </c>
      <c r="AE65" t="str">
        <f>IF(AND(ISNUMBER(Pattern!$C33),Pattern!$D33&gt;0,Pattern!$C33&lt;='Overhead Calc.'!AE$1),Pattern!$F33,"")</f>
        <v/>
      </c>
      <c r="AF65" t="str">
        <f>IF(AND(ISNUMBER(Pattern!$C33),Pattern!$D33&gt;0,Pattern!$C33&lt;='Overhead Calc.'!AF$1),Pattern!$F33,"")</f>
        <v/>
      </c>
      <c r="AG65" t="str">
        <f>IF(AND(ISNUMBER(Pattern!$C33),Pattern!$D33&gt;0,Pattern!$C33&lt;='Overhead Calc.'!AG$1),Pattern!$F33,"")</f>
        <v/>
      </c>
      <c r="AH65" t="str">
        <f>IF(AND(ISNUMBER(Pattern!$C33),Pattern!$D33&gt;0,Pattern!$C33&lt;='Overhead Calc.'!AH$1),Pattern!$F33,"")</f>
        <v/>
      </c>
      <c r="AI65" t="str">
        <f>IF(AND(ISNUMBER(Pattern!$C33),Pattern!$D33&gt;0,Pattern!$C33&lt;='Overhead Calc.'!AI$1),Pattern!$F33,"")</f>
        <v/>
      </c>
      <c r="AJ65" t="str">
        <f>IF(AND(ISNUMBER(Pattern!$C33),Pattern!$D33&gt;0,Pattern!$C33&lt;='Overhead Calc.'!AJ$1),Pattern!$F33,"")</f>
        <v/>
      </c>
      <c r="AK65" t="str">
        <f>IF(AND(ISNUMBER(Pattern!$C33),Pattern!$D33&gt;0,Pattern!$C33&lt;='Overhead Calc.'!AK$1),Pattern!$F33,"")</f>
        <v/>
      </c>
      <c r="AL65" t="str">
        <f>IF(AND(ISNUMBER(Pattern!$C33),Pattern!$D33&gt;0,Pattern!$C33&lt;='Overhead Calc.'!AL$1),Pattern!$F33,"")</f>
        <v/>
      </c>
    </row>
    <row r="66" spans="1:38" x14ac:dyDescent="0.2">
      <c r="A66">
        <v>3</v>
      </c>
      <c r="B66" t="str">
        <f>IF(AND(ISNUMBER(Pattern!$B34),Pattern!$D34&gt;0,Pattern!$B34&lt;='Overhead Calc.'!B$1),Pattern!$F34,"")</f>
        <v/>
      </c>
      <c r="C66" t="str">
        <f>IF(AND(ISNUMBER(Pattern!$B34),Pattern!$D34&gt;0,Pattern!$B34&lt;='Overhead Calc.'!C$1),Pattern!$F34,"")</f>
        <v/>
      </c>
      <c r="D66" t="str">
        <f>IF(AND(ISNUMBER(Pattern!$B34),Pattern!$D34&gt;0,Pattern!$B34&lt;='Overhead Calc.'!D$1),Pattern!$F34,"")</f>
        <v/>
      </c>
      <c r="E66" t="str">
        <f>IF(AND(ISNUMBER(Pattern!$B34),Pattern!$D34&gt;0,Pattern!$B34&lt;='Overhead Calc.'!E$1),Pattern!$F34,"")</f>
        <v/>
      </c>
      <c r="F66">
        <f>IF(AND(ISNUMBER(Pattern!$B34),Pattern!$D34&gt;0,Pattern!$B34&lt;='Overhead Calc.'!F$1),Pattern!$F34,"")</f>
        <v>9.1</v>
      </c>
      <c r="G66">
        <f>IF(AND(ISNUMBER(Pattern!$B34),Pattern!$D34&gt;0,Pattern!$B34&lt;='Overhead Calc.'!G$1),Pattern!$F34,"")</f>
        <v>9.1</v>
      </c>
      <c r="H66">
        <f>IF(AND(ISNUMBER(Pattern!$B34),Pattern!$D34&gt;0,Pattern!$B34&lt;='Overhead Calc.'!H$1),Pattern!$F34,"")</f>
        <v>9.1</v>
      </c>
      <c r="I66">
        <f>IF(AND(ISNUMBER(Pattern!$B34),Pattern!$D34&gt;0,Pattern!$B34&lt;='Overhead Calc.'!I$1),Pattern!$F34,"")</f>
        <v>9.1</v>
      </c>
      <c r="J66">
        <f>IF(AND(ISNUMBER(Pattern!$B34),Pattern!$D34&gt;0,Pattern!$B34&lt;='Overhead Calc.'!J$1),Pattern!$F34,"")</f>
        <v>9.1</v>
      </c>
      <c r="K66">
        <f>IF(AND(ISNUMBER(Pattern!$B34),Pattern!$D34&gt;0,Pattern!$B34&lt;='Overhead Calc.'!K$1),Pattern!$F34,"")</f>
        <v>9.1</v>
      </c>
      <c r="L66">
        <f>IF(AND(ISNUMBER(Pattern!$B34),Pattern!$D34&gt;0,Pattern!$B34&lt;='Overhead Calc.'!L$1),Pattern!$F34,"")</f>
        <v>9.1</v>
      </c>
      <c r="M66">
        <f>IF(AND(ISNUMBER(Pattern!$B34),Pattern!$D34&gt;0,Pattern!$B34&lt;='Overhead Calc.'!M$1),Pattern!$F34,"")</f>
        <v>9.1</v>
      </c>
      <c r="N66">
        <f>IF(AND(ISNUMBER(Pattern!$B34),Pattern!$D34&gt;0,Pattern!$B34&lt;='Overhead Calc.'!N$1),Pattern!$F34,"")</f>
        <v>9.1</v>
      </c>
      <c r="O66">
        <f>IF(AND(ISNUMBER(Pattern!$B34),Pattern!$D34&gt;0,Pattern!$B34&lt;='Overhead Calc.'!O$1),Pattern!$F34,"")</f>
        <v>9.1</v>
      </c>
      <c r="P66">
        <f>IF(AND(ISNUMBER(Pattern!$B34),Pattern!$D34&gt;0,Pattern!$B34&lt;='Overhead Calc.'!P$1),Pattern!$F34,"")</f>
        <v>9.1</v>
      </c>
      <c r="Q66">
        <f>IF(AND(ISNUMBER(Pattern!$B34),Pattern!$D34&gt;0,Pattern!$B34&lt;='Overhead Calc.'!Q$1),Pattern!$F34,"")</f>
        <v>9.1</v>
      </c>
      <c r="R66">
        <f>IF(AND(ISNUMBER(Pattern!$B34),Pattern!$D34&gt;0,Pattern!$B34&lt;='Overhead Calc.'!R$1),Pattern!$F34,"")</f>
        <v>9.1</v>
      </c>
      <c r="S66">
        <f>IF(AND(ISNUMBER(Pattern!$B34),Pattern!$D34&gt;0,Pattern!$B34&lt;='Overhead Calc.'!S$1),Pattern!$F34,"")</f>
        <v>9.1</v>
      </c>
      <c r="T66">
        <f>IF(AND(ISNUMBER(Pattern!$B34),Pattern!$D34&gt;0,Pattern!$B34&lt;='Overhead Calc.'!T$1),Pattern!$F34,"")</f>
        <v>9.1</v>
      </c>
      <c r="U66">
        <f>IF(AND(ISNUMBER(Pattern!$C34),Pattern!$D34&gt;0,Pattern!$C34&lt;='Overhead Calc.'!U$1),Pattern!$F34,"")</f>
        <v>9.1</v>
      </c>
      <c r="V66">
        <f>IF(AND(ISNUMBER(Pattern!$C34),Pattern!$D34&gt;0,Pattern!$C34&lt;='Overhead Calc.'!V$1),Pattern!$F34,"")</f>
        <v>9.1</v>
      </c>
      <c r="W66">
        <f>IF(AND(ISNUMBER(Pattern!$C34),Pattern!$D34&gt;0,Pattern!$C34&lt;='Overhead Calc.'!W$1),Pattern!$F34,"")</f>
        <v>9.1</v>
      </c>
      <c r="X66">
        <f>IF(AND(ISNUMBER(Pattern!$C34),Pattern!$D34&gt;0,Pattern!$C34&lt;='Overhead Calc.'!X$1),Pattern!$F34,"")</f>
        <v>9.1</v>
      </c>
      <c r="Y66">
        <f>IF(AND(ISNUMBER(Pattern!$C34),Pattern!$D34&gt;0,Pattern!$C34&lt;='Overhead Calc.'!Y$1),Pattern!$F34,"")</f>
        <v>9.1</v>
      </c>
      <c r="Z66">
        <f>IF(AND(ISNUMBER(Pattern!$C34),Pattern!$D34&gt;0,Pattern!$C34&lt;='Overhead Calc.'!Z$1),Pattern!$F34,"")</f>
        <v>9.1</v>
      </c>
      <c r="AA66">
        <f>IF(AND(ISNUMBER(Pattern!$C34),Pattern!$D34&gt;0,Pattern!$C34&lt;='Overhead Calc.'!AA$1),Pattern!$F34,"")</f>
        <v>9.1</v>
      </c>
      <c r="AB66">
        <f>IF(AND(ISNUMBER(Pattern!$C34),Pattern!$D34&gt;0,Pattern!$C34&lt;='Overhead Calc.'!AB$1),Pattern!$F34,"")</f>
        <v>9.1</v>
      </c>
      <c r="AC66">
        <f>IF(AND(ISNUMBER(Pattern!$C34),Pattern!$D34&gt;0,Pattern!$C34&lt;='Overhead Calc.'!AC$1),Pattern!$F34,"")</f>
        <v>9.1</v>
      </c>
      <c r="AD66">
        <f>IF(AND(ISNUMBER(Pattern!$C34),Pattern!$D34&gt;0,Pattern!$C34&lt;='Overhead Calc.'!AD$1),Pattern!$F34,"")</f>
        <v>9.1</v>
      </c>
      <c r="AE66">
        <f>IF(AND(ISNUMBER(Pattern!$C34),Pattern!$D34&gt;0,Pattern!$C34&lt;='Overhead Calc.'!AE$1),Pattern!$F34,"")</f>
        <v>9.1</v>
      </c>
      <c r="AF66">
        <f>IF(AND(ISNUMBER(Pattern!$C34),Pattern!$D34&gt;0,Pattern!$C34&lt;='Overhead Calc.'!AF$1),Pattern!$F34,"")</f>
        <v>9.1</v>
      </c>
      <c r="AG66">
        <f>IF(AND(ISNUMBER(Pattern!$C34),Pattern!$D34&gt;0,Pattern!$C34&lt;='Overhead Calc.'!AG$1),Pattern!$F34,"")</f>
        <v>9.1</v>
      </c>
      <c r="AH66">
        <f>IF(AND(ISNUMBER(Pattern!$C34),Pattern!$D34&gt;0,Pattern!$C34&lt;='Overhead Calc.'!AH$1),Pattern!$F34,"")</f>
        <v>9.1</v>
      </c>
      <c r="AI66" t="str">
        <f>IF(AND(ISNUMBER(Pattern!$C34),Pattern!$D34&gt;0,Pattern!$C34&lt;='Overhead Calc.'!AI$1),Pattern!$F34,"")</f>
        <v/>
      </c>
      <c r="AJ66" t="str">
        <f>IF(AND(ISNUMBER(Pattern!$C34),Pattern!$D34&gt;0,Pattern!$C34&lt;='Overhead Calc.'!AJ$1),Pattern!$F34,"")</f>
        <v/>
      </c>
      <c r="AK66" t="str">
        <f>IF(AND(ISNUMBER(Pattern!$C34),Pattern!$D34&gt;0,Pattern!$C34&lt;='Overhead Calc.'!AK$1),Pattern!$F34,"")</f>
        <v/>
      </c>
      <c r="AL66" t="str">
        <f>IF(AND(ISNUMBER(Pattern!$C34),Pattern!$D34&gt;0,Pattern!$C34&lt;='Overhead Calc.'!AL$1),Pattern!$F34,"")</f>
        <v/>
      </c>
    </row>
    <row r="67" spans="1:38" x14ac:dyDescent="0.2">
      <c r="A67">
        <v>4</v>
      </c>
      <c r="B67" t="str">
        <f>IF(AND(ISNUMBER(Pattern!$B35),Pattern!$D35&gt;0,Pattern!$B35&lt;='Overhead Calc.'!B$1),Pattern!$F35,"")</f>
        <v/>
      </c>
      <c r="C67" t="str">
        <f>IF(AND(ISNUMBER(Pattern!$B35),Pattern!$D35&gt;0,Pattern!$B35&lt;='Overhead Calc.'!C$1),Pattern!$F35,"")</f>
        <v/>
      </c>
      <c r="D67" t="str">
        <f>IF(AND(ISNUMBER(Pattern!$B35),Pattern!$D35&gt;0,Pattern!$B35&lt;='Overhead Calc.'!D$1),Pattern!$F35,"")</f>
        <v/>
      </c>
      <c r="E67" t="str">
        <f>IF(AND(ISNUMBER(Pattern!$B35),Pattern!$D35&gt;0,Pattern!$B35&lt;='Overhead Calc.'!E$1),Pattern!$F35,"")</f>
        <v/>
      </c>
      <c r="F67" t="str">
        <f>IF(AND(ISNUMBER(Pattern!$B35),Pattern!$D35&gt;0,Pattern!$B35&lt;='Overhead Calc.'!F$1),Pattern!$F35,"")</f>
        <v/>
      </c>
      <c r="G67" t="str">
        <f>IF(AND(ISNUMBER(Pattern!$B35),Pattern!$D35&gt;0,Pattern!$B35&lt;='Overhead Calc.'!G$1),Pattern!$F35,"")</f>
        <v/>
      </c>
      <c r="H67" t="str">
        <f>IF(AND(ISNUMBER(Pattern!$B35),Pattern!$D35&gt;0,Pattern!$B35&lt;='Overhead Calc.'!H$1),Pattern!$F35,"")</f>
        <v/>
      </c>
      <c r="I67" t="str">
        <f>IF(AND(ISNUMBER(Pattern!$B35),Pattern!$D35&gt;0,Pattern!$B35&lt;='Overhead Calc.'!I$1),Pattern!$F35,"")</f>
        <v/>
      </c>
      <c r="J67" t="str">
        <f>IF(AND(ISNUMBER(Pattern!$B35),Pattern!$D35&gt;0,Pattern!$B35&lt;='Overhead Calc.'!J$1),Pattern!$F35,"")</f>
        <v/>
      </c>
      <c r="K67" t="str">
        <f>IF(AND(ISNUMBER(Pattern!$B35),Pattern!$D35&gt;0,Pattern!$B35&lt;='Overhead Calc.'!K$1),Pattern!$F35,"")</f>
        <v/>
      </c>
      <c r="L67" t="str">
        <f>IF(AND(ISNUMBER(Pattern!$B35),Pattern!$D35&gt;0,Pattern!$B35&lt;='Overhead Calc.'!L$1),Pattern!$F35,"")</f>
        <v/>
      </c>
      <c r="M67" t="str">
        <f>IF(AND(ISNUMBER(Pattern!$B35),Pattern!$D35&gt;0,Pattern!$B35&lt;='Overhead Calc.'!M$1),Pattern!$F35,"")</f>
        <v/>
      </c>
      <c r="N67" t="str">
        <f>IF(AND(ISNUMBER(Pattern!$B35),Pattern!$D35&gt;0,Pattern!$B35&lt;='Overhead Calc.'!N$1),Pattern!$F35,"")</f>
        <v/>
      </c>
      <c r="O67" t="str">
        <f>IF(AND(ISNUMBER(Pattern!$B35),Pattern!$D35&gt;0,Pattern!$B35&lt;='Overhead Calc.'!O$1),Pattern!$F35,"")</f>
        <v/>
      </c>
      <c r="P67" t="str">
        <f>IF(AND(ISNUMBER(Pattern!$B35),Pattern!$D35&gt;0,Pattern!$B35&lt;='Overhead Calc.'!P$1),Pattern!$F35,"")</f>
        <v/>
      </c>
      <c r="Q67" t="str">
        <f>IF(AND(ISNUMBER(Pattern!$B35),Pattern!$D35&gt;0,Pattern!$B35&lt;='Overhead Calc.'!Q$1),Pattern!$F35,"")</f>
        <v/>
      </c>
      <c r="R67" t="str">
        <f>IF(AND(ISNUMBER(Pattern!$B35),Pattern!$D35&gt;0,Pattern!$B35&lt;='Overhead Calc.'!R$1),Pattern!$F35,"")</f>
        <v/>
      </c>
      <c r="S67" t="str">
        <f>IF(AND(ISNUMBER(Pattern!$B35),Pattern!$D35&gt;0,Pattern!$B35&lt;='Overhead Calc.'!S$1),Pattern!$F35,"")</f>
        <v/>
      </c>
      <c r="T67" t="str">
        <f>IF(AND(ISNUMBER(Pattern!$B35),Pattern!$D35&gt;0,Pattern!$B35&lt;='Overhead Calc.'!T$1),Pattern!$F35,"")</f>
        <v/>
      </c>
      <c r="U67" t="str">
        <f>IF(AND(ISNUMBER(Pattern!$C35),Pattern!$D35&gt;0,Pattern!$C35&lt;='Overhead Calc.'!U$1),Pattern!$F35,"")</f>
        <v/>
      </c>
      <c r="V67" t="str">
        <f>IF(AND(ISNUMBER(Pattern!$C35),Pattern!$D35&gt;0,Pattern!$C35&lt;='Overhead Calc.'!V$1),Pattern!$F35,"")</f>
        <v/>
      </c>
      <c r="W67" t="str">
        <f>IF(AND(ISNUMBER(Pattern!$C35),Pattern!$D35&gt;0,Pattern!$C35&lt;='Overhead Calc.'!W$1),Pattern!$F35,"")</f>
        <v/>
      </c>
      <c r="X67" t="str">
        <f>IF(AND(ISNUMBER(Pattern!$C35),Pattern!$D35&gt;0,Pattern!$C35&lt;='Overhead Calc.'!X$1),Pattern!$F35,"")</f>
        <v/>
      </c>
      <c r="Y67" t="str">
        <f>IF(AND(ISNUMBER(Pattern!$C35),Pattern!$D35&gt;0,Pattern!$C35&lt;='Overhead Calc.'!Y$1),Pattern!$F35,"")</f>
        <v/>
      </c>
      <c r="Z67" t="str">
        <f>IF(AND(ISNUMBER(Pattern!$C35),Pattern!$D35&gt;0,Pattern!$C35&lt;='Overhead Calc.'!Z$1),Pattern!$F35,"")</f>
        <v/>
      </c>
      <c r="AA67" t="str">
        <f>IF(AND(ISNUMBER(Pattern!$C35),Pattern!$D35&gt;0,Pattern!$C35&lt;='Overhead Calc.'!AA$1),Pattern!$F35,"")</f>
        <v/>
      </c>
      <c r="AB67" t="str">
        <f>IF(AND(ISNUMBER(Pattern!$C35),Pattern!$D35&gt;0,Pattern!$C35&lt;='Overhead Calc.'!AB$1),Pattern!$F35,"")</f>
        <v/>
      </c>
      <c r="AC67" t="str">
        <f>IF(AND(ISNUMBER(Pattern!$C35),Pattern!$D35&gt;0,Pattern!$C35&lt;='Overhead Calc.'!AC$1),Pattern!$F35,"")</f>
        <v/>
      </c>
      <c r="AD67" t="str">
        <f>IF(AND(ISNUMBER(Pattern!$C35),Pattern!$D35&gt;0,Pattern!$C35&lt;='Overhead Calc.'!AD$1),Pattern!$F35,"")</f>
        <v/>
      </c>
      <c r="AE67" t="str">
        <f>IF(AND(ISNUMBER(Pattern!$C35),Pattern!$D35&gt;0,Pattern!$C35&lt;='Overhead Calc.'!AE$1),Pattern!$F35,"")</f>
        <v/>
      </c>
      <c r="AF67" t="str">
        <f>IF(AND(ISNUMBER(Pattern!$C35),Pattern!$D35&gt;0,Pattern!$C35&lt;='Overhead Calc.'!AF$1),Pattern!$F35,"")</f>
        <v/>
      </c>
      <c r="AG67" t="str">
        <f>IF(AND(ISNUMBER(Pattern!$C35),Pattern!$D35&gt;0,Pattern!$C35&lt;='Overhead Calc.'!AG$1),Pattern!$F35,"")</f>
        <v/>
      </c>
      <c r="AH67" t="str">
        <f>IF(AND(ISNUMBER(Pattern!$C35),Pattern!$D35&gt;0,Pattern!$C35&lt;='Overhead Calc.'!AH$1),Pattern!$F35,"")</f>
        <v/>
      </c>
      <c r="AI67" t="str">
        <f>IF(AND(ISNUMBER(Pattern!$C35),Pattern!$D35&gt;0,Pattern!$C35&lt;='Overhead Calc.'!AI$1),Pattern!$F35,"")</f>
        <v/>
      </c>
      <c r="AJ67" t="str">
        <f>IF(AND(ISNUMBER(Pattern!$C35),Pattern!$D35&gt;0,Pattern!$C35&lt;='Overhead Calc.'!AJ$1),Pattern!$F35,"")</f>
        <v/>
      </c>
      <c r="AK67" t="str">
        <f>IF(AND(ISNUMBER(Pattern!$C35),Pattern!$D35&gt;0,Pattern!$C35&lt;='Overhead Calc.'!AK$1),Pattern!$F35,"")</f>
        <v/>
      </c>
      <c r="AL67" t="str">
        <f>IF(AND(ISNUMBER(Pattern!$C35),Pattern!$D35&gt;0,Pattern!$C35&lt;='Overhead Calc.'!AL$1),Pattern!$F35,"")</f>
        <v/>
      </c>
    </row>
    <row r="68" spans="1:38" x14ac:dyDescent="0.2">
      <c r="A68">
        <v>5</v>
      </c>
      <c r="B68" t="str">
        <f>IF(AND(ISNUMBER(Pattern!$B36),Pattern!$D36&gt;0,Pattern!$B36&lt;='Overhead Calc.'!B$1),Pattern!$F36,"")</f>
        <v/>
      </c>
      <c r="C68" t="str">
        <f>IF(AND(ISNUMBER(Pattern!$B36),Pattern!$D36&gt;0,Pattern!$B36&lt;='Overhead Calc.'!C$1),Pattern!$F36,"")</f>
        <v/>
      </c>
      <c r="D68" t="str">
        <f>IF(AND(ISNUMBER(Pattern!$B36),Pattern!$D36&gt;0,Pattern!$B36&lt;='Overhead Calc.'!D$1),Pattern!$F36,"")</f>
        <v/>
      </c>
      <c r="E68" t="str">
        <f>IF(AND(ISNUMBER(Pattern!$B36),Pattern!$D36&gt;0,Pattern!$B36&lt;='Overhead Calc.'!E$1),Pattern!$F36,"")</f>
        <v/>
      </c>
      <c r="F68" t="str">
        <f>IF(AND(ISNUMBER(Pattern!$B36),Pattern!$D36&gt;0,Pattern!$B36&lt;='Overhead Calc.'!F$1),Pattern!$F36,"")</f>
        <v/>
      </c>
      <c r="G68" t="str">
        <f>IF(AND(ISNUMBER(Pattern!$B36),Pattern!$D36&gt;0,Pattern!$B36&lt;='Overhead Calc.'!G$1),Pattern!$F36,"")</f>
        <v/>
      </c>
      <c r="H68" t="str">
        <f>IF(AND(ISNUMBER(Pattern!$B36),Pattern!$D36&gt;0,Pattern!$B36&lt;='Overhead Calc.'!H$1),Pattern!$F36,"")</f>
        <v/>
      </c>
      <c r="I68" t="str">
        <f>IF(AND(ISNUMBER(Pattern!$B36),Pattern!$D36&gt;0,Pattern!$B36&lt;='Overhead Calc.'!I$1),Pattern!$F36,"")</f>
        <v/>
      </c>
      <c r="J68" t="str">
        <f>IF(AND(ISNUMBER(Pattern!$B36),Pattern!$D36&gt;0,Pattern!$B36&lt;='Overhead Calc.'!J$1),Pattern!$F36,"")</f>
        <v/>
      </c>
      <c r="K68" t="str">
        <f>IF(AND(ISNUMBER(Pattern!$B36),Pattern!$D36&gt;0,Pattern!$B36&lt;='Overhead Calc.'!K$1),Pattern!$F36,"")</f>
        <v/>
      </c>
      <c r="L68" t="str">
        <f>IF(AND(ISNUMBER(Pattern!$B36),Pattern!$D36&gt;0,Pattern!$B36&lt;='Overhead Calc.'!L$1),Pattern!$F36,"")</f>
        <v/>
      </c>
      <c r="M68" t="str">
        <f>IF(AND(ISNUMBER(Pattern!$B36),Pattern!$D36&gt;0,Pattern!$B36&lt;='Overhead Calc.'!M$1),Pattern!$F36,"")</f>
        <v/>
      </c>
      <c r="N68" t="str">
        <f>IF(AND(ISNUMBER(Pattern!$B36),Pattern!$D36&gt;0,Pattern!$B36&lt;='Overhead Calc.'!N$1),Pattern!$F36,"")</f>
        <v/>
      </c>
      <c r="O68" t="str">
        <f>IF(AND(ISNUMBER(Pattern!$B36),Pattern!$D36&gt;0,Pattern!$B36&lt;='Overhead Calc.'!O$1),Pattern!$F36,"")</f>
        <v/>
      </c>
      <c r="P68" t="str">
        <f>IF(AND(ISNUMBER(Pattern!$B36),Pattern!$D36&gt;0,Pattern!$B36&lt;='Overhead Calc.'!P$1),Pattern!$F36,"")</f>
        <v/>
      </c>
      <c r="Q68" t="str">
        <f>IF(AND(ISNUMBER(Pattern!$B36),Pattern!$D36&gt;0,Pattern!$B36&lt;='Overhead Calc.'!Q$1),Pattern!$F36,"")</f>
        <v/>
      </c>
      <c r="R68" t="str">
        <f>IF(AND(ISNUMBER(Pattern!$B36),Pattern!$D36&gt;0,Pattern!$B36&lt;='Overhead Calc.'!R$1),Pattern!$F36,"")</f>
        <v/>
      </c>
      <c r="S68" t="str">
        <f>IF(AND(ISNUMBER(Pattern!$B36),Pattern!$D36&gt;0,Pattern!$B36&lt;='Overhead Calc.'!S$1),Pattern!$F36,"")</f>
        <v/>
      </c>
      <c r="T68" t="str">
        <f>IF(AND(ISNUMBER(Pattern!$B36),Pattern!$D36&gt;0,Pattern!$B36&lt;='Overhead Calc.'!T$1),Pattern!$F36,"")</f>
        <v/>
      </c>
      <c r="U68" t="str">
        <f>IF(AND(ISNUMBER(Pattern!$C36),Pattern!$D36&gt;0,Pattern!$C36&lt;='Overhead Calc.'!U$1),Pattern!$F36,"")</f>
        <v/>
      </c>
      <c r="V68" t="str">
        <f>IF(AND(ISNUMBER(Pattern!$C36),Pattern!$D36&gt;0,Pattern!$C36&lt;='Overhead Calc.'!V$1),Pattern!$F36,"")</f>
        <v/>
      </c>
      <c r="W68" t="str">
        <f>IF(AND(ISNUMBER(Pattern!$C36),Pattern!$D36&gt;0,Pattern!$C36&lt;='Overhead Calc.'!W$1),Pattern!$F36,"")</f>
        <v/>
      </c>
      <c r="X68" t="str">
        <f>IF(AND(ISNUMBER(Pattern!$C36),Pattern!$D36&gt;0,Pattern!$C36&lt;='Overhead Calc.'!X$1),Pattern!$F36,"")</f>
        <v/>
      </c>
      <c r="Y68" t="str">
        <f>IF(AND(ISNUMBER(Pattern!$C36),Pattern!$D36&gt;0,Pattern!$C36&lt;='Overhead Calc.'!Y$1),Pattern!$F36,"")</f>
        <v/>
      </c>
      <c r="Z68" t="str">
        <f>IF(AND(ISNUMBER(Pattern!$C36),Pattern!$D36&gt;0,Pattern!$C36&lt;='Overhead Calc.'!Z$1),Pattern!$F36,"")</f>
        <v/>
      </c>
      <c r="AA68" t="str">
        <f>IF(AND(ISNUMBER(Pattern!$C36),Pattern!$D36&gt;0,Pattern!$C36&lt;='Overhead Calc.'!AA$1),Pattern!$F36,"")</f>
        <v/>
      </c>
      <c r="AB68" t="str">
        <f>IF(AND(ISNUMBER(Pattern!$C36),Pattern!$D36&gt;0,Pattern!$C36&lt;='Overhead Calc.'!AB$1),Pattern!$F36,"")</f>
        <v/>
      </c>
      <c r="AC68" t="str">
        <f>IF(AND(ISNUMBER(Pattern!$C36),Pattern!$D36&gt;0,Pattern!$C36&lt;='Overhead Calc.'!AC$1),Pattern!$F36,"")</f>
        <v/>
      </c>
      <c r="AD68" t="str">
        <f>IF(AND(ISNUMBER(Pattern!$C36),Pattern!$D36&gt;0,Pattern!$C36&lt;='Overhead Calc.'!AD$1),Pattern!$F36,"")</f>
        <v/>
      </c>
      <c r="AE68" t="str">
        <f>IF(AND(ISNUMBER(Pattern!$C36),Pattern!$D36&gt;0,Pattern!$C36&lt;='Overhead Calc.'!AE$1),Pattern!$F36,"")</f>
        <v/>
      </c>
      <c r="AF68" t="str">
        <f>IF(AND(ISNUMBER(Pattern!$C36),Pattern!$D36&gt;0,Pattern!$C36&lt;='Overhead Calc.'!AF$1),Pattern!$F36,"")</f>
        <v/>
      </c>
      <c r="AG68" t="str">
        <f>IF(AND(ISNUMBER(Pattern!$C36),Pattern!$D36&gt;0,Pattern!$C36&lt;='Overhead Calc.'!AG$1),Pattern!$F36,"")</f>
        <v/>
      </c>
      <c r="AH68" t="str">
        <f>IF(AND(ISNUMBER(Pattern!$C36),Pattern!$D36&gt;0,Pattern!$C36&lt;='Overhead Calc.'!AH$1),Pattern!$F36,"")</f>
        <v/>
      </c>
      <c r="AI68" t="str">
        <f>IF(AND(ISNUMBER(Pattern!$C36),Pattern!$D36&gt;0,Pattern!$C36&lt;='Overhead Calc.'!AI$1),Pattern!$F36,"")</f>
        <v/>
      </c>
      <c r="AJ68" t="str">
        <f>IF(AND(ISNUMBER(Pattern!$C36),Pattern!$D36&gt;0,Pattern!$C36&lt;='Overhead Calc.'!AJ$1),Pattern!$F36,"")</f>
        <v/>
      </c>
      <c r="AK68" t="str">
        <f>IF(AND(ISNUMBER(Pattern!$C36),Pattern!$D36&gt;0,Pattern!$C36&lt;='Overhead Calc.'!AK$1),Pattern!$F36,"")</f>
        <v/>
      </c>
      <c r="AL68" t="str">
        <f>IF(AND(ISNUMBER(Pattern!$C36),Pattern!$D36&gt;0,Pattern!$C36&lt;='Overhead Calc.'!AL$1),Pattern!$F36,"")</f>
        <v/>
      </c>
    </row>
    <row r="69" spans="1:38" x14ac:dyDescent="0.2">
      <c r="A69">
        <v>6</v>
      </c>
      <c r="B69" t="str">
        <f>IF(AND(ISNUMBER(Pattern!$B37),Pattern!$D37&gt;0,Pattern!$B37&lt;='Overhead Calc.'!B$1),Pattern!$F37,"")</f>
        <v/>
      </c>
      <c r="C69" t="str">
        <f>IF(AND(ISNUMBER(Pattern!$B37),Pattern!$D37&gt;0,Pattern!$B37&lt;='Overhead Calc.'!C$1),Pattern!$F37,"")</f>
        <v/>
      </c>
      <c r="D69" t="str">
        <f>IF(AND(ISNUMBER(Pattern!$B37),Pattern!$D37&gt;0,Pattern!$B37&lt;='Overhead Calc.'!D$1),Pattern!$F37,"")</f>
        <v/>
      </c>
      <c r="E69" t="str">
        <f>IF(AND(ISNUMBER(Pattern!$B37),Pattern!$D37&gt;0,Pattern!$B37&lt;='Overhead Calc.'!E$1),Pattern!$F37,"")</f>
        <v/>
      </c>
      <c r="F69" t="str">
        <f>IF(AND(ISNUMBER(Pattern!$B37),Pattern!$D37&gt;0,Pattern!$B37&lt;='Overhead Calc.'!F$1),Pattern!$F37,"")</f>
        <v/>
      </c>
      <c r="G69" t="str">
        <f>IF(AND(ISNUMBER(Pattern!$B37),Pattern!$D37&gt;0,Pattern!$B37&lt;='Overhead Calc.'!G$1),Pattern!$F37,"")</f>
        <v/>
      </c>
      <c r="H69" t="str">
        <f>IF(AND(ISNUMBER(Pattern!$B37),Pattern!$D37&gt;0,Pattern!$B37&lt;='Overhead Calc.'!H$1),Pattern!$F37,"")</f>
        <v/>
      </c>
      <c r="I69" t="str">
        <f>IF(AND(ISNUMBER(Pattern!$B37),Pattern!$D37&gt;0,Pattern!$B37&lt;='Overhead Calc.'!I$1),Pattern!$F37,"")</f>
        <v/>
      </c>
      <c r="J69" t="str">
        <f>IF(AND(ISNUMBER(Pattern!$B37),Pattern!$D37&gt;0,Pattern!$B37&lt;='Overhead Calc.'!J$1),Pattern!$F37,"")</f>
        <v/>
      </c>
      <c r="K69" t="str">
        <f>IF(AND(ISNUMBER(Pattern!$B37),Pattern!$D37&gt;0,Pattern!$B37&lt;='Overhead Calc.'!K$1),Pattern!$F37,"")</f>
        <v/>
      </c>
      <c r="L69" t="str">
        <f>IF(AND(ISNUMBER(Pattern!$B37),Pattern!$D37&gt;0,Pattern!$B37&lt;='Overhead Calc.'!L$1),Pattern!$F37,"")</f>
        <v/>
      </c>
      <c r="M69" t="str">
        <f>IF(AND(ISNUMBER(Pattern!$B37),Pattern!$D37&gt;0,Pattern!$B37&lt;='Overhead Calc.'!M$1),Pattern!$F37,"")</f>
        <v/>
      </c>
      <c r="N69" t="str">
        <f>IF(AND(ISNUMBER(Pattern!$B37),Pattern!$D37&gt;0,Pattern!$B37&lt;='Overhead Calc.'!N$1),Pattern!$F37,"")</f>
        <v/>
      </c>
      <c r="O69" t="str">
        <f>IF(AND(ISNUMBER(Pattern!$B37),Pattern!$D37&gt;0,Pattern!$B37&lt;='Overhead Calc.'!O$1),Pattern!$F37,"")</f>
        <v/>
      </c>
      <c r="P69" t="str">
        <f>IF(AND(ISNUMBER(Pattern!$B37),Pattern!$D37&gt;0,Pattern!$B37&lt;='Overhead Calc.'!P$1),Pattern!$F37,"")</f>
        <v/>
      </c>
      <c r="Q69" t="str">
        <f>IF(AND(ISNUMBER(Pattern!$B37),Pattern!$D37&gt;0,Pattern!$B37&lt;='Overhead Calc.'!Q$1),Pattern!$F37,"")</f>
        <v/>
      </c>
      <c r="R69" t="str">
        <f>IF(AND(ISNUMBER(Pattern!$B37),Pattern!$D37&gt;0,Pattern!$B37&lt;='Overhead Calc.'!R$1),Pattern!$F37,"")</f>
        <v/>
      </c>
      <c r="S69" t="str">
        <f>IF(AND(ISNUMBER(Pattern!$B37),Pattern!$D37&gt;0,Pattern!$B37&lt;='Overhead Calc.'!S$1),Pattern!$F37,"")</f>
        <v/>
      </c>
      <c r="T69" t="str">
        <f>IF(AND(ISNUMBER(Pattern!$B37),Pattern!$D37&gt;0,Pattern!$B37&lt;='Overhead Calc.'!T$1),Pattern!$F37,"")</f>
        <v/>
      </c>
      <c r="U69" t="str">
        <f>IF(AND(ISNUMBER(Pattern!$C37),Pattern!$D37&gt;0,Pattern!$C37&lt;='Overhead Calc.'!U$1),Pattern!$F37,"")</f>
        <v/>
      </c>
      <c r="V69" t="str">
        <f>IF(AND(ISNUMBER(Pattern!$C37),Pattern!$D37&gt;0,Pattern!$C37&lt;='Overhead Calc.'!V$1),Pattern!$F37,"")</f>
        <v/>
      </c>
      <c r="W69" t="str">
        <f>IF(AND(ISNUMBER(Pattern!$C37),Pattern!$D37&gt;0,Pattern!$C37&lt;='Overhead Calc.'!W$1),Pattern!$F37,"")</f>
        <v/>
      </c>
      <c r="X69" t="str">
        <f>IF(AND(ISNUMBER(Pattern!$C37),Pattern!$D37&gt;0,Pattern!$C37&lt;='Overhead Calc.'!X$1),Pattern!$F37,"")</f>
        <v/>
      </c>
      <c r="Y69" t="str">
        <f>IF(AND(ISNUMBER(Pattern!$C37),Pattern!$D37&gt;0,Pattern!$C37&lt;='Overhead Calc.'!Y$1),Pattern!$F37,"")</f>
        <v/>
      </c>
      <c r="Z69" t="str">
        <f>IF(AND(ISNUMBER(Pattern!$C37),Pattern!$D37&gt;0,Pattern!$C37&lt;='Overhead Calc.'!Z$1),Pattern!$F37,"")</f>
        <v/>
      </c>
      <c r="AA69" t="str">
        <f>IF(AND(ISNUMBER(Pattern!$C37),Pattern!$D37&gt;0,Pattern!$C37&lt;='Overhead Calc.'!AA$1),Pattern!$F37,"")</f>
        <v/>
      </c>
      <c r="AB69" t="str">
        <f>IF(AND(ISNUMBER(Pattern!$C37),Pattern!$D37&gt;0,Pattern!$C37&lt;='Overhead Calc.'!AB$1),Pattern!$F37,"")</f>
        <v/>
      </c>
      <c r="AC69" t="str">
        <f>IF(AND(ISNUMBER(Pattern!$C37),Pattern!$D37&gt;0,Pattern!$C37&lt;='Overhead Calc.'!AC$1),Pattern!$F37,"")</f>
        <v/>
      </c>
      <c r="AD69" t="str">
        <f>IF(AND(ISNUMBER(Pattern!$C37),Pattern!$D37&gt;0,Pattern!$C37&lt;='Overhead Calc.'!AD$1),Pattern!$F37,"")</f>
        <v/>
      </c>
      <c r="AE69" t="str">
        <f>IF(AND(ISNUMBER(Pattern!$C37),Pattern!$D37&gt;0,Pattern!$C37&lt;='Overhead Calc.'!AE$1),Pattern!$F37,"")</f>
        <v/>
      </c>
      <c r="AF69" t="str">
        <f>IF(AND(ISNUMBER(Pattern!$C37),Pattern!$D37&gt;0,Pattern!$C37&lt;='Overhead Calc.'!AF$1),Pattern!$F37,"")</f>
        <v/>
      </c>
      <c r="AG69" t="str">
        <f>IF(AND(ISNUMBER(Pattern!$C37),Pattern!$D37&gt;0,Pattern!$C37&lt;='Overhead Calc.'!AG$1),Pattern!$F37,"")</f>
        <v/>
      </c>
      <c r="AH69" t="str">
        <f>IF(AND(ISNUMBER(Pattern!$C37),Pattern!$D37&gt;0,Pattern!$C37&lt;='Overhead Calc.'!AH$1),Pattern!$F37,"")</f>
        <v/>
      </c>
      <c r="AI69" t="str">
        <f>IF(AND(ISNUMBER(Pattern!$C37),Pattern!$D37&gt;0,Pattern!$C37&lt;='Overhead Calc.'!AI$1),Pattern!$F37,"")</f>
        <v/>
      </c>
      <c r="AJ69" t="str">
        <f>IF(AND(ISNUMBER(Pattern!$C37),Pattern!$D37&gt;0,Pattern!$C37&lt;='Overhead Calc.'!AJ$1),Pattern!$F37,"")</f>
        <v/>
      </c>
      <c r="AK69" t="str">
        <f>IF(AND(ISNUMBER(Pattern!$C37),Pattern!$D37&gt;0,Pattern!$C37&lt;='Overhead Calc.'!AK$1),Pattern!$F37,"")</f>
        <v/>
      </c>
      <c r="AL69" t="str">
        <f>IF(AND(ISNUMBER(Pattern!$C37),Pattern!$D37&gt;0,Pattern!$C37&lt;='Overhead Calc.'!AL$1),Pattern!$F37,"")</f>
        <v/>
      </c>
    </row>
    <row r="70" spans="1:38" x14ac:dyDescent="0.2">
      <c r="A70">
        <v>7</v>
      </c>
      <c r="B70" t="str">
        <f>IF(AND(ISNUMBER(Pattern!$B38),Pattern!$D38&gt;0,Pattern!$B38&lt;='Overhead Calc.'!B$1),Pattern!$F38,"")</f>
        <v/>
      </c>
      <c r="C70" t="str">
        <f>IF(AND(ISNUMBER(Pattern!$B38),Pattern!$D38&gt;0,Pattern!$B38&lt;='Overhead Calc.'!C$1),Pattern!$F38,"")</f>
        <v/>
      </c>
      <c r="D70" t="str">
        <f>IF(AND(ISNUMBER(Pattern!$B38),Pattern!$D38&gt;0,Pattern!$B38&lt;='Overhead Calc.'!D$1),Pattern!$F38,"")</f>
        <v/>
      </c>
      <c r="E70" t="str">
        <f>IF(AND(ISNUMBER(Pattern!$B38),Pattern!$D38&gt;0,Pattern!$B38&lt;='Overhead Calc.'!E$1),Pattern!$F38,"")</f>
        <v/>
      </c>
      <c r="F70" t="str">
        <f>IF(AND(ISNUMBER(Pattern!$B38),Pattern!$D38&gt;0,Pattern!$B38&lt;='Overhead Calc.'!F$1),Pattern!$F38,"")</f>
        <v/>
      </c>
      <c r="G70" t="str">
        <f>IF(AND(ISNUMBER(Pattern!$B38),Pattern!$D38&gt;0,Pattern!$B38&lt;='Overhead Calc.'!G$1),Pattern!$F38,"")</f>
        <v/>
      </c>
      <c r="H70" t="str">
        <f>IF(AND(ISNUMBER(Pattern!$B38),Pattern!$D38&gt;0,Pattern!$B38&lt;='Overhead Calc.'!H$1),Pattern!$F38,"")</f>
        <v/>
      </c>
      <c r="I70" t="str">
        <f>IF(AND(ISNUMBER(Pattern!$B38),Pattern!$D38&gt;0,Pattern!$B38&lt;='Overhead Calc.'!I$1),Pattern!$F38,"")</f>
        <v/>
      </c>
      <c r="J70" t="str">
        <f>IF(AND(ISNUMBER(Pattern!$B38),Pattern!$D38&gt;0,Pattern!$B38&lt;='Overhead Calc.'!J$1),Pattern!$F38,"")</f>
        <v/>
      </c>
      <c r="K70" t="str">
        <f>IF(AND(ISNUMBER(Pattern!$B38),Pattern!$D38&gt;0,Pattern!$B38&lt;='Overhead Calc.'!K$1),Pattern!$F38,"")</f>
        <v/>
      </c>
      <c r="L70" t="str">
        <f>IF(AND(ISNUMBER(Pattern!$B38),Pattern!$D38&gt;0,Pattern!$B38&lt;='Overhead Calc.'!L$1),Pattern!$F38,"")</f>
        <v/>
      </c>
      <c r="M70" t="str">
        <f>IF(AND(ISNUMBER(Pattern!$B38),Pattern!$D38&gt;0,Pattern!$B38&lt;='Overhead Calc.'!M$1),Pattern!$F38,"")</f>
        <v/>
      </c>
      <c r="N70" t="str">
        <f>IF(AND(ISNUMBER(Pattern!$B38),Pattern!$D38&gt;0,Pattern!$B38&lt;='Overhead Calc.'!N$1),Pattern!$F38,"")</f>
        <v/>
      </c>
      <c r="O70" t="str">
        <f>IF(AND(ISNUMBER(Pattern!$B38),Pattern!$D38&gt;0,Pattern!$B38&lt;='Overhead Calc.'!O$1),Pattern!$F38,"")</f>
        <v/>
      </c>
      <c r="P70" t="str">
        <f>IF(AND(ISNUMBER(Pattern!$B38),Pattern!$D38&gt;0,Pattern!$B38&lt;='Overhead Calc.'!P$1),Pattern!$F38,"")</f>
        <v/>
      </c>
      <c r="Q70" t="str">
        <f>IF(AND(ISNUMBER(Pattern!$B38),Pattern!$D38&gt;0,Pattern!$B38&lt;='Overhead Calc.'!Q$1),Pattern!$F38,"")</f>
        <v/>
      </c>
      <c r="R70" t="str">
        <f>IF(AND(ISNUMBER(Pattern!$B38),Pattern!$D38&gt;0,Pattern!$B38&lt;='Overhead Calc.'!R$1),Pattern!$F38,"")</f>
        <v/>
      </c>
      <c r="S70" t="str">
        <f>IF(AND(ISNUMBER(Pattern!$B38),Pattern!$D38&gt;0,Pattern!$B38&lt;='Overhead Calc.'!S$1),Pattern!$F38,"")</f>
        <v/>
      </c>
      <c r="T70" t="str">
        <f>IF(AND(ISNUMBER(Pattern!$B38),Pattern!$D38&gt;0,Pattern!$B38&lt;='Overhead Calc.'!T$1),Pattern!$F38,"")</f>
        <v/>
      </c>
      <c r="U70" t="str">
        <f>IF(AND(ISNUMBER(Pattern!$C38),Pattern!$D38&gt;0,Pattern!$C38&lt;='Overhead Calc.'!U$1),Pattern!$F38,"")</f>
        <v/>
      </c>
      <c r="V70" t="str">
        <f>IF(AND(ISNUMBER(Pattern!$C38),Pattern!$D38&gt;0,Pattern!$C38&lt;='Overhead Calc.'!V$1),Pattern!$F38,"")</f>
        <v/>
      </c>
      <c r="W70" t="str">
        <f>IF(AND(ISNUMBER(Pattern!$C38),Pattern!$D38&gt;0,Pattern!$C38&lt;='Overhead Calc.'!W$1),Pattern!$F38,"")</f>
        <v/>
      </c>
      <c r="X70" t="str">
        <f>IF(AND(ISNUMBER(Pattern!$C38),Pattern!$D38&gt;0,Pattern!$C38&lt;='Overhead Calc.'!X$1),Pattern!$F38,"")</f>
        <v/>
      </c>
      <c r="Y70" t="str">
        <f>IF(AND(ISNUMBER(Pattern!$C38),Pattern!$D38&gt;0,Pattern!$C38&lt;='Overhead Calc.'!Y$1),Pattern!$F38,"")</f>
        <v/>
      </c>
      <c r="Z70" t="str">
        <f>IF(AND(ISNUMBER(Pattern!$C38),Pattern!$D38&gt;0,Pattern!$C38&lt;='Overhead Calc.'!Z$1),Pattern!$F38,"")</f>
        <v/>
      </c>
      <c r="AA70" t="str">
        <f>IF(AND(ISNUMBER(Pattern!$C38),Pattern!$D38&gt;0,Pattern!$C38&lt;='Overhead Calc.'!AA$1),Pattern!$F38,"")</f>
        <v/>
      </c>
      <c r="AB70" t="str">
        <f>IF(AND(ISNUMBER(Pattern!$C38),Pattern!$D38&gt;0,Pattern!$C38&lt;='Overhead Calc.'!AB$1),Pattern!$F38,"")</f>
        <v/>
      </c>
      <c r="AC70" t="str">
        <f>IF(AND(ISNUMBER(Pattern!$C38),Pattern!$D38&gt;0,Pattern!$C38&lt;='Overhead Calc.'!AC$1),Pattern!$F38,"")</f>
        <v/>
      </c>
      <c r="AD70" t="str">
        <f>IF(AND(ISNUMBER(Pattern!$C38),Pattern!$D38&gt;0,Pattern!$C38&lt;='Overhead Calc.'!AD$1),Pattern!$F38,"")</f>
        <v/>
      </c>
      <c r="AE70" t="str">
        <f>IF(AND(ISNUMBER(Pattern!$C38),Pattern!$D38&gt;0,Pattern!$C38&lt;='Overhead Calc.'!AE$1),Pattern!$F38,"")</f>
        <v/>
      </c>
      <c r="AF70" t="str">
        <f>IF(AND(ISNUMBER(Pattern!$C38),Pattern!$D38&gt;0,Pattern!$C38&lt;='Overhead Calc.'!AF$1),Pattern!$F38,"")</f>
        <v/>
      </c>
      <c r="AG70" t="str">
        <f>IF(AND(ISNUMBER(Pattern!$C38),Pattern!$D38&gt;0,Pattern!$C38&lt;='Overhead Calc.'!AG$1),Pattern!$F38,"")</f>
        <v/>
      </c>
      <c r="AH70" t="str">
        <f>IF(AND(ISNUMBER(Pattern!$C38),Pattern!$D38&gt;0,Pattern!$C38&lt;='Overhead Calc.'!AH$1),Pattern!$F38,"")</f>
        <v/>
      </c>
      <c r="AI70" t="str">
        <f>IF(AND(ISNUMBER(Pattern!$C38),Pattern!$D38&gt;0,Pattern!$C38&lt;='Overhead Calc.'!AI$1),Pattern!$F38,"")</f>
        <v/>
      </c>
      <c r="AJ70" t="str">
        <f>IF(AND(ISNUMBER(Pattern!$C38),Pattern!$D38&gt;0,Pattern!$C38&lt;='Overhead Calc.'!AJ$1),Pattern!$F38,"")</f>
        <v/>
      </c>
      <c r="AK70" t="str">
        <f>IF(AND(ISNUMBER(Pattern!$C38),Pattern!$D38&gt;0,Pattern!$C38&lt;='Overhead Calc.'!AK$1),Pattern!$F38,"")</f>
        <v/>
      </c>
      <c r="AL70" t="str">
        <f>IF(AND(ISNUMBER(Pattern!$C38),Pattern!$D38&gt;0,Pattern!$C38&lt;='Overhead Calc.'!AL$1),Pattern!$F38,"")</f>
        <v/>
      </c>
    </row>
    <row r="71" spans="1:38" x14ac:dyDescent="0.2">
      <c r="A71">
        <v>8</v>
      </c>
      <c r="B71" t="str">
        <f>IF(AND(ISNUMBER(Pattern!$B39),Pattern!$D39&gt;0,Pattern!$B39&lt;='Overhead Calc.'!B$1),Pattern!$F39,"")</f>
        <v/>
      </c>
      <c r="C71" t="str">
        <f>IF(AND(ISNUMBER(Pattern!$B39),Pattern!$D39&gt;0,Pattern!$B39&lt;='Overhead Calc.'!C$1),Pattern!$F39,"")</f>
        <v/>
      </c>
      <c r="D71" t="str">
        <f>IF(AND(ISNUMBER(Pattern!$B39),Pattern!$D39&gt;0,Pattern!$B39&lt;='Overhead Calc.'!D$1),Pattern!$F39,"")</f>
        <v/>
      </c>
      <c r="E71" t="str">
        <f>IF(AND(ISNUMBER(Pattern!$B39),Pattern!$D39&gt;0,Pattern!$B39&lt;='Overhead Calc.'!E$1),Pattern!$F39,"")</f>
        <v/>
      </c>
      <c r="F71" t="str">
        <f>IF(AND(ISNUMBER(Pattern!$B39),Pattern!$D39&gt;0,Pattern!$B39&lt;='Overhead Calc.'!F$1),Pattern!$F39,"")</f>
        <v/>
      </c>
      <c r="G71" t="str">
        <f>IF(AND(ISNUMBER(Pattern!$B39),Pattern!$D39&gt;0,Pattern!$B39&lt;='Overhead Calc.'!G$1),Pattern!$F39,"")</f>
        <v/>
      </c>
      <c r="H71" t="str">
        <f>IF(AND(ISNUMBER(Pattern!$B39),Pattern!$D39&gt;0,Pattern!$B39&lt;='Overhead Calc.'!H$1),Pattern!$F39,"")</f>
        <v/>
      </c>
      <c r="I71" t="str">
        <f>IF(AND(ISNUMBER(Pattern!$B39),Pattern!$D39&gt;0,Pattern!$B39&lt;='Overhead Calc.'!I$1),Pattern!$F39,"")</f>
        <v/>
      </c>
      <c r="J71" t="str">
        <f>IF(AND(ISNUMBER(Pattern!$B39),Pattern!$D39&gt;0,Pattern!$B39&lt;='Overhead Calc.'!J$1),Pattern!$F39,"")</f>
        <v/>
      </c>
      <c r="K71" t="str">
        <f>IF(AND(ISNUMBER(Pattern!$B39),Pattern!$D39&gt;0,Pattern!$B39&lt;='Overhead Calc.'!K$1),Pattern!$F39,"")</f>
        <v/>
      </c>
      <c r="L71" t="str">
        <f>IF(AND(ISNUMBER(Pattern!$B39),Pattern!$D39&gt;0,Pattern!$B39&lt;='Overhead Calc.'!L$1),Pattern!$F39,"")</f>
        <v/>
      </c>
      <c r="M71" t="str">
        <f>IF(AND(ISNUMBER(Pattern!$B39),Pattern!$D39&gt;0,Pattern!$B39&lt;='Overhead Calc.'!M$1),Pattern!$F39,"")</f>
        <v/>
      </c>
      <c r="N71" t="str">
        <f>IF(AND(ISNUMBER(Pattern!$B39),Pattern!$D39&gt;0,Pattern!$B39&lt;='Overhead Calc.'!N$1),Pattern!$F39,"")</f>
        <v/>
      </c>
      <c r="O71" t="str">
        <f>IF(AND(ISNUMBER(Pattern!$B39),Pattern!$D39&gt;0,Pattern!$B39&lt;='Overhead Calc.'!O$1),Pattern!$F39,"")</f>
        <v/>
      </c>
      <c r="P71" t="str">
        <f>IF(AND(ISNUMBER(Pattern!$B39),Pattern!$D39&gt;0,Pattern!$B39&lt;='Overhead Calc.'!P$1),Pattern!$F39,"")</f>
        <v/>
      </c>
      <c r="Q71" t="str">
        <f>IF(AND(ISNUMBER(Pattern!$B39),Pattern!$D39&gt;0,Pattern!$B39&lt;='Overhead Calc.'!Q$1),Pattern!$F39,"")</f>
        <v/>
      </c>
      <c r="R71" t="str">
        <f>IF(AND(ISNUMBER(Pattern!$B39),Pattern!$D39&gt;0,Pattern!$B39&lt;='Overhead Calc.'!R$1),Pattern!$F39,"")</f>
        <v/>
      </c>
      <c r="S71" t="str">
        <f>IF(AND(ISNUMBER(Pattern!$B39),Pattern!$D39&gt;0,Pattern!$B39&lt;='Overhead Calc.'!S$1),Pattern!$F39,"")</f>
        <v/>
      </c>
      <c r="T71" t="str">
        <f>IF(AND(ISNUMBER(Pattern!$B39),Pattern!$D39&gt;0,Pattern!$B39&lt;='Overhead Calc.'!T$1),Pattern!$F39,"")</f>
        <v/>
      </c>
      <c r="U71" t="str">
        <f>IF(AND(ISNUMBER(Pattern!$C39),Pattern!$D39&gt;0,Pattern!$C39&lt;='Overhead Calc.'!U$1),Pattern!$F39,"")</f>
        <v/>
      </c>
      <c r="V71" t="str">
        <f>IF(AND(ISNUMBER(Pattern!$C39),Pattern!$D39&gt;0,Pattern!$C39&lt;='Overhead Calc.'!V$1),Pattern!$F39,"")</f>
        <v/>
      </c>
      <c r="W71" t="str">
        <f>IF(AND(ISNUMBER(Pattern!$C39),Pattern!$D39&gt;0,Pattern!$C39&lt;='Overhead Calc.'!W$1),Pattern!$F39,"")</f>
        <v/>
      </c>
      <c r="X71" t="str">
        <f>IF(AND(ISNUMBER(Pattern!$C39),Pattern!$D39&gt;0,Pattern!$C39&lt;='Overhead Calc.'!X$1),Pattern!$F39,"")</f>
        <v/>
      </c>
      <c r="Y71" t="str">
        <f>IF(AND(ISNUMBER(Pattern!$C39),Pattern!$D39&gt;0,Pattern!$C39&lt;='Overhead Calc.'!Y$1),Pattern!$F39,"")</f>
        <v/>
      </c>
      <c r="Z71" t="str">
        <f>IF(AND(ISNUMBER(Pattern!$C39),Pattern!$D39&gt;0,Pattern!$C39&lt;='Overhead Calc.'!Z$1),Pattern!$F39,"")</f>
        <v/>
      </c>
      <c r="AA71" t="str">
        <f>IF(AND(ISNUMBER(Pattern!$C39),Pattern!$D39&gt;0,Pattern!$C39&lt;='Overhead Calc.'!AA$1),Pattern!$F39,"")</f>
        <v/>
      </c>
      <c r="AB71" t="str">
        <f>IF(AND(ISNUMBER(Pattern!$C39),Pattern!$D39&gt;0,Pattern!$C39&lt;='Overhead Calc.'!AB$1),Pattern!$F39,"")</f>
        <v/>
      </c>
      <c r="AC71" t="str">
        <f>IF(AND(ISNUMBER(Pattern!$C39),Pattern!$D39&gt;0,Pattern!$C39&lt;='Overhead Calc.'!AC$1),Pattern!$F39,"")</f>
        <v/>
      </c>
      <c r="AD71" t="str">
        <f>IF(AND(ISNUMBER(Pattern!$C39),Pattern!$D39&gt;0,Pattern!$C39&lt;='Overhead Calc.'!AD$1),Pattern!$F39,"")</f>
        <v/>
      </c>
      <c r="AE71" t="str">
        <f>IF(AND(ISNUMBER(Pattern!$C39),Pattern!$D39&gt;0,Pattern!$C39&lt;='Overhead Calc.'!AE$1),Pattern!$F39,"")</f>
        <v/>
      </c>
      <c r="AF71" t="str">
        <f>IF(AND(ISNUMBER(Pattern!$C39),Pattern!$D39&gt;0,Pattern!$C39&lt;='Overhead Calc.'!AF$1),Pattern!$F39,"")</f>
        <v/>
      </c>
      <c r="AG71" t="str">
        <f>IF(AND(ISNUMBER(Pattern!$C39),Pattern!$D39&gt;0,Pattern!$C39&lt;='Overhead Calc.'!AG$1),Pattern!$F39,"")</f>
        <v/>
      </c>
      <c r="AH71" t="str">
        <f>IF(AND(ISNUMBER(Pattern!$C39),Pattern!$D39&gt;0,Pattern!$C39&lt;='Overhead Calc.'!AH$1),Pattern!$F39,"")</f>
        <v/>
      </c>
      <c r="AI71" t="str">
        <f>IF(AND(ISNUMBER(Pattern!$C39),Pattern!$D39&gt;0,Pattern!$C39&lt;='Overhead Calc.'!AI$1),Pattern!$F39,"")</f>
        <v/>
      </c>
      <c r="AJ71" t="str">
        <f>IF(AND(ISNUMBER(Pattern!$C39),Pattern!$D39&gt;0,Pattern!$C39&lt;='Overhead Calc.'!AJ$1),Pattern!$F39,"")</f>
        <v/>
      </c>
      <c r="AK71" t="str">
        <f>IF(AND(ISNUMBER(Pattern!$C39),Pattern!$D39&gt;0,Pattern!$C39&lt;='Overhead Calc.'!AK$1),Pattern!$F39,"")</f>
        <v/>
      </c>
      <c r="AL71" t="str">
        <f>IF(AND(ISNUMBER(Pattern!$C39),Pattern!$D39&gt;0,Pattern!$C39&lt;='Overhead Calc.'!AL$1),Pattern!$F39,"")</f>
        <v/>
      </c>
    </row>
    <row r="72" spans="1:38" x14ac:dyDescent="0.2">
      <c r="A72">
        <v>9</v>
      </c>
      <c r="B72" t="str">
        <f>IF(AND(ISNUMBER(Pattern!$B40),Pattern!$D40&gt;0,Pattern!$B40&lt;='Overhead Calc.'!B$1),Pattern!$F40,"")</f>
        <v/>
      </c>
      <c r="C72" t="str">
        <f>IF(AND(ISNUMBER(Pattern!$B40),Pattern!$D40&gt;0,Pattern!$B40&lt;='Overhead Calc.'!C$1),Pattern!$F40,"")</f>
        <v/>
      </c>
      <c r="D72" t="str">
        <f>IF(AND(ISNUMBER(Pattern!$B40),Pattern!$D40&gt;0,Pattern!$B40&lt;='Overhead Calc.'!D$1),Pattern!$F40,"")</f>
        <v/>
      </c>
      <c r="E72" t="str">
        <f>IF(AND(ISNUMBER(Pattern!$B40),Pattern!$D40&gt;0,Pattern!$B40&lt;='Overhead Calc.'!E$1),Pattern!$F40,"")</f>
        <v/>
      </c>
      <c r="F72" t="str">
        <f>IF(AND(ISNUMBER(Pattern!$B40),Pattern!$D40&gt;0,Pattern!$B40&lt;='Overhead Calc.'!F$1),Pattern!$F40,"")</f>
        <v/>
      </c>
      <c r="G72" t="str">
        <f>IF(AND(ISNUMBER(Pattern!$B40),Pattern!$D40&gt;0,Pattern!$B40&lt;='Overhead Calc.'!G$1),Pattern!$F40,"")</f>
        <v/>
      </c>
      <c r="H72" t="str">
        <f>IF(AND(ISNUMBER(Pattern!$B40),Pattern!$D40&gt;0,Pattern!$B40&lt;='Overhead Calc.'!H$1),Pattern!$F40,"")</f>
        <v/>
      </c>
      <c r="I72" t="str">
        <f>IF(AND(ISNUMBER(Pattern!$B40),Pattern!$D40&gt;0,Pattern!$B40&lt;='Overhead Calc.'!I$1),Pattern!$F40,"")</f>
        <v/>
      </c>
      <c r="J72" t="str">
        <f>IF(AND(ISNUMBER(Pattern!$B40),Pattern!$D40&gt;0,Pattern!$B40&lt;='Overhead Calc.'!J$1),Pattern!$F40,"")</f>
        <v/>
      </c>
      <c r="K72" t="str">
        <f>IF(AND(ISNUMBER(Pattern!$B40),Pattern!$D40&gt;0,Pattern!$B40&lt;='Overhead Calc.'!K$1),Pattern!$F40,"")</f>
        <v/>
      </c>
      <c r="L72" t="str">
        <f>IF(AND(ISNUMBER(Pattern!$B40),Pattern!$D40&gt;0,Pattern!$B40&lt;='Overhead Calc.'!L$1),Pattern!$F40,"")</f>
        <v/>
      </c>
      <c r="M72" t="str">
        <f>IF(AND(ISNUMBER(Pattern!$B40),Pattern!$D40&gt;0,Pattern!$B40&lt;='Overhead Calc.'!M$1),Pattern!$F40,"")</f>
        <v/>
      </c>
      <c r="N72" t="str">
        <f>IF(AND(ISNUMBER(Pattern!$B40),Pattern!$D40&gt;0,Pattern!$B40&lt;='Overhead Calc.'!N$1),Pattern!$F40,"")</f>
        <v/>
      </c>
      <c r="O72" t="str">
        <f>IF(AND(ISNUMBER(Pattern!$B40),Pattern!$D40&gt;0,Pattern!$B40&lt;='Overhead Calc.'!O$1),Pattern!$F40,"")</f>
        <v/>
      </c>
      <c r="P72" t="str">
        <f>IF(AND(ISNUMBER(Pattern!$B40),Pattern!$D40&gt;0,Pattern!$B40&lt;='Overhead Calc.'!P$1),Pattern!$F40,"")</f>
        <v/>
      </c>
      <c r="Q72" t="str">
        <f>IF(AND(ISNUMBER(Pattern!$B40),Pattern!$D40&gt;0,Pattern!$B40&lt;='Overhead Calc.'!Q$1),Pattern!$F40,"")</f>
        <v/>
      </c>
      <c r="R72" t="str">
        <f>IF(AND(ISNUMBER(Pattern!$B40),Pattern!$D40&gt;0,Pattern!$B40&lt;='Overhead Calc.'!R$1),Pattern!$F40,"")</f>
        <v/>
      </c>
      <c r="S72" t="str">
        <f>IF(AND(ISNUMBER(Pattern!$B40),Pattern!$D40&gt;0,Pattern!$B40&lt;='Overhead Calc.'!S$1),Pattern!$F40,"")</f>
        <v/>
      </c>
      <c r="T72" t="str">
        <f>IF(AND(ISNUMBER(Pattern!$B40),Pattern!$D40&gt;0,Pattern!$B40&lt;='Overhead Calc.'!T$1),Pattern!$F40,"")</f>
        <v/>
      </c>
      <c r="U72" t="str">
        <f>IF(AND(ISNUMBER(Pattern!$C40),Pattern!$D40&gt;0,Pattern!$C40&lt;='Overhead Calc.'!U$1),Pattern!$F40,"")</f>
        <v/>
      </c>
      <c r="V72" t="str">
        <f>IF(AND(ISNUMBER(Pattern!$C40),Pattern!$D40&gt;0,Pattern!$C40&lt;='Overhead Calc.'!V$1),Pattern!$F40,"")</f>
        <v/>
      </c>
      <c r="W72" t="str">
        <f>IF(AND(ISNUMBER(Pattern!$C40),Pattern!$D40&gt;0,Pattern!$C40&lt;='Overhead Calc.'!W$1),Pattern!$F40,"")</f>
        <v/>
      </c>
      <c r="X72" t="str">
        <f>IF(AND(ISNUMBER(Pattern!$C40),Pattern!$D40&gt;0,Pattern!$C40&lt;='Overhead Calc.'!X$1),Pattern!$F40,"")</f>
        <v/>
      </c>
      <c r="Y72" t="str">
        <f>IF(AND(ISNUMBER(Pattern!$C40),Pattern!$D40&gt;0,Pattern!$C40&lt;='Overhead Calc.'!Y$1),Pattern!$F40,"")</f>
        <v/>
      </c>
      <c r="Z72" t="str">
        <f>IF(AND(ISNUMBER(Pattern!$C40),Pattern!$D40&gt;0,Pattern!$C40&lt;='Overhead Calc.'!Z$1),Pattern!$F40,"")</f>
        <v/>
      </c>
      <c r="AA72" t="str">
        <f>IF(AND(ISNUMBER(Pattern!$C40),Pattern!$D40&gt;0,Pattern!$C40&lt;='Overhead Calc.'!AA$1),Pattern!$F40,"")</f>
        <v/>
      </c>
      <c r="AB72" t="str">
        <f>IF(AND(ISNUMBER(Pattern!$C40),Pattern!$D40&gt;0,Pattern!$C40&lt;='Overhead Calc.'!AB$1),Pattern!$F40,"")</f>
        <v/>
      </c>
      <c r="AC72" t="str">
        <f>IF(AND(ISNUMBER(Pattern!$C40),Pattern!$D40&gt;0,Pattern!$C40&lt;='Overhead Calc.'!AC$1),Pattern!$F40,"")</f>
        <v/>
      </c>
      <c r="AD72" t="str">
        <f>IF(AND(ISNUMBER(Pattern!$C40),Pattern!$D40&gt;0,Pattern!$C40&lt;='Overhead Calc.'!AD$1),Pattern!$F40,"")</f>
        <v/>
      </c>
      <c r="AE72" t="str">
        <f>IF(AND(ISNUMBER(Pattern!$C40),Pattern!$D40&gt;0,Pattern!$C40&lt;='Overhead Calc.'!AE$1),Pattern!$F40,"")</f>
        <v/>
      </c>
      <c r="AF72" t="str">
        <f>IF(AND(ISNUMBER(Pattern!$C40),Pattern!$D40&gt;0,Pattern!$C40&lt;='Overhead Calc.'!AF$1),Pattern!$F40,"")</f>
        <v/>
      </c>
      <c r="AG72" t="str">
        <f>IF(AND(ISNUMBER(Pattern!$C40),Pattern!$D40&gt;0,Pattern!$C40&lt;='Overhead Calc.'!AG$1),Pattern!$F40,"")</f>
        <v/>
      </c>
      <c r="AH72" t="str">
        <f>IF(AND(ISNUMBER(Pattern!$C40),Pattern!$D40&gt;0,Pattern!$C40&lt;='Overhead Calc.'!AH$1),Pattern!$F40,"")</f>
        <v/>
      </c>
      <c r="AI72" t="str">
        <f>IF(AND(ISNUMBER(Pattern!$C40),Pattern!$D40&gt;0,Pattern!$C40&lt;='Overhead Calc.'!AI$1),Pattern!$F40,"")</f>
        <v/>
      </c>
      <c r="AJ72" t="str">
        <f>IF(AND(ISNUMBER(Pattern!$C40),Pattern!$D40&gt;0,Pattern!$C40&lt;='Overhead Calc.'!AJ$1),Pattern!$F40,"")</f>
        <v/>
      </c>
      <c r="AK72" t="str">
        <f>IF(AND(ISNUMBER(Pattern!$C40),Pattern!$D40&gt;0,Pattern!$C40&lt;='Overhead Calc.'!AK$1),Pattern!$F40,"")</f>
        <v/>
      </c>
      <c r="AL72" t="str">
        <f>IF(AND(ISNUMBER(Pattern!$C40),Pattern!$D40&gt;0,Pattern!$C40&lt;='Overhead Calc.'!AL$1),Pattern!$F40,"")</f>
        <v/>
      </c>
    </row>
    <row r="73" spans="1:38" x14ac:dyDescent="0.2">
      <c r="A73">
        <v>10</v>
      </c>
      <c r="B73" t="str">
        <f>IF(AND(ISNUMBER(Pattern!$B41),Pattern!$D41&gt;0,Pattern!$B41&lt;='Overhead Calc.'!B$1),Pattern!$F41,"")</f>
        <v/>
      </c>
      <c r="C73" t="str">
        <f>IF(AND(ISNUMBER(Pattern!$B41),Pattern!$D41&gt;0,Pattern!$B41&lt;='Overhead Calc.'!C$1),Pattern!$F41,"")</f>
        <v/>
      </c>
      <c r="D73" t="str">
        <f>IF(AND(ISNUMBER(Pattern!$B41),Pattern!$D41&gt;0,Pattern!$B41&lt;='Overhead Calc.'!D$1),Pattern!$F41,"")</f>
        <v/>
      </c>
      <c r="E73" t="str">
        <f>IF(AND(ISNUMBER(Pattern!$B41),Pattern!$D41&gt;0,Pattern!$B41&lt;='Overhead Calc.'!E$1),Pattern!$F41,"")</f>
        <v/>
      </c>
      <c r="F73" t="str">
        <f>IF(AND(ISNUMBER(Pattern!$B41),Pattern!$D41&gt;0,Pattern!$B41&lt;='Overhead Calc.'!F$1),Pattern!$F41,"")</f>
        <v/>
      </c>
      <c r="G73" t="str">
        <f>IF(AND(ISNUMBER(Pattern!$B41),Pattern!$D41&gt;0,Pattern!$B41&lt;='Overhead Calc.'!G$1),Pattern!$F41,"")</f>
        <v/>
      </c>
      <c r="H73" t="str">
        <f>IF(AND(ISNUMBER(Pattern!$B41),Pattern!$D41&gt;0,Pattern!$B41&lt;='Overhead Calc.'!H$1),Pattern!$F41,"")</f>
        <v/>
      </c>
      <c r="I73" t="str">
        <f>IF(AND(ISNUMBER(Pattern!$B41),Pattern!$D41&gt;0,Pattern!$B41&lt;='Overhead Calc.'!I$1),Pattern!$F41,"")</f>
        <v/>
      </c>
      <c r="J73" t="str">
        <f>IF(AND(ISNUMBER(Pattern!$B41),Pattern!$D41&gt;0,Pattern!$B41&lt;='Overhead Calc.'!J$1),Pattern!$F41,"")</f>
        <v/>
      </c>
      <c r="K73" t="str">
        <f>IF(AND(ISNUMBER(Pattern!$B41),Pattern!$D41&gt;0,Pattern!$B41&lt;='Overhead Calc.'!K$1),Pattern!$F41,"")</f>
        <v/>
      </c>
      <c r="L73" t="str">
        <f>IF(AND(ISNUMBER(Pattern!$B41),Pattern!$D41&gt;0,Pattern!$B41&lt;='Overhead Calc.'!L$1),Pattern!$F41,"")</f>
        <v/>
      </c>
      <c r="M73" t="str">
        <f>IF(AND(ISNUMBER(Pattern!$B41),Pattern!$D41&gt;0,Pattern!$B41&lt;='Overhead Calc.'!M$1),Pattern!$F41,"")</f>
        <v/>
      </c>
      <c r="N73" t="str">
        <f>IF(AND(ISNUMBER(Pattern!$B41),Pattern!$D41&gt;0,Pattern!$B41&lt;='Overhead Calc.'!N$1),Pattern!$F41,"")</f>
        <v/>
      </c>
      <c r="O73" t="str">
        <f>IF(AND(ISNUMBER(Pattern!$B41),Pattern!$D41&gt;0,Pattern!$B41&lt;='Overhead Calc.'!O$1),Pattern!$F41,"")</f>
        <v/>
      </c>
      <c r="P73" t="str">
        <f>IF(AND(ISNUMBER(Pattern!$B41),Pattern!$D41&gt;0,Pattern!$B41&lt;='Overhead Calc.'!P$1),Pattern!$F41,"")</f>
        <v/>
      </c>
      <c r="Q73" t="str">
        <f>IF(AND(ISNUMBER(Pattern!$B41),Pattern!$D41&gt;0,Pattern!$B41&lt;='Overhead Calc.'!Q$1),Pattern!$F41,"")</f>
        <v/>
      </c>
      <c r="R73" t="str">
        <f>IF(AND(ISNUMBER(Pattern!$B41),Pattern!$D41&gt;0,Pattern!$B41&lt;='Overhead Calc.'!R$1),Pattern!$F41,"")</f>
        <v/>
      </c>
      <c r="S73" t="str">
        <f>IF(AND(ISNUMBER(Pattern!$B41),Pattern!$D41&gt;0,Pattern!$B41&lt;='Overhead Calc.'!S$1),Pattern!$F41,"")</f>
        <v/>
      </c>
      <c r="T73" t="str">
        <f>IF(AND(ISNUMBER(Pattern!$B41),Pattern!$D41&gt;0,Pattern!$B41&lt;='Overhead Calc.'!T$1),Pattern!$F41,"")</f>
        <v/>
      </c>
      <c r="U73" t="str">
        <f>IF(AND(ISNUMBER(Pattern!$C41),Pattern!$D41&gt;0,Pattern!$C41&lt;='Overhead Calc.'!U$1),Pattern!$F41,"")</f>
        <v/>
      </c>
      <c r="V73" t="str">
        <f>IF(AND(ISNUMBER(Pattern!$C41),Pattern!$D41&gt;0,Pattern!$C41&lt;='Overhead Calc.'!V$1),Pattern!$F41,"")</f>
        <v/>
      </c>
      <c r="W73" t="str">
        <f>IF(AND(ISNUMBER(Pattern!$C41),Pattern!$D41&gt;0,Pattern!$C41&lt;='Overhead Calc.'!W$1),Pattern!$F41,"")</f>
        <v/>
      </c>
      <c r="X73" t="str">
        <f>IF(AND(ISNUMBER(Pattern!$C41),Pattern!$D41&gt;0,Pattern!$C41&lt;='Overhead Calc.'!X$1),Pattern!$F41,"")</f>
        <v/>
      </c>
      <c r="Y73" t="str">
        <f>IF(AND(ISNUMBER(Pattern!$C41),Pattern!$D41&gt;0,Pattern!$C41&lt;='Overhead Calc.'!Y$1),Pattern!$F41,"")</f>
        <v/>
      </c>
      <c r="Z73" t="str">
        <f>IF(AND(ISNUMBER(Pattern!$C41),Pattern!$D41&gt;0,Pattern!$C41&lt;='Overhead Calc.'!Z$1),Pattern!$F41,"")</f>
        <v/>
      </c>
      <c r="AA73" t="str">
        <f>IF(AND(ISNUMBER(Pattern!$C41),Pattern!$D41&gt;0,Pattern!$C41&lt;='Overhead Calc.'!AA$1),Pattern!$F41,"")</f>
        <v/>
      </c>
      <c r="AB73" t="str">
        <f>IF(AND(ISNUMBER(Pattern!$C41),Pattern!$D41&gt;0,Pattern!$C41&lt;='Overhead Calc.'!AB$1),Pattern!$F41,"")</f>
        <v/>
      </c>
      <c r="AC73" t="str">
        <f>IF(AND(ISNUMBER(Pattern!$C41),Pattern!$D41&gt;0,Pattern!$C41&lt;='Overhead Calc.'!AC$1),Pattern!$F41,"")</f>
        <v/>
      </c>
      <c r="AD73" t="str">
        <f>IF(AND(ISNUMBER(Pattern!$C41),Pattern!$D41&gt;0,Pattern!$C41&lt;='Overhead Calc.'!AD$1),Pattern!$F41,"")</f>
        <v/>
      </c>
      <c r="AE73" t="str">
        <f>IF(AND(ISNUMBER(Pattern!$C41),Pattern!$D41&gt;0,Pattern!$C41&lt;='Overhead Calc.'!AE$1),Pattern!$F41,"")</f>
        <v/>
      </c>
      <c r="AF73" t="str">
        <f>IF(AND(ISNUMBER(Pattern!$C41),Pattern!$D41&gt;0,Pattern!$C41&lt;='Overhead Calc.'!AF$1),Pattern!$F41,"")</f>
        <v/>
      </c>
      <c r="AG73" t="str">
        <f>IF(AND(ISNUMBER(Pattern!$C41),Pattern!$D41&gt;0,Pattern!$C41&lt;='Overhead Calc.'!AG$1),Pattern!$F41,"")</f>
        <v/>
      </c>
      <c r="AH73" t="str">
        <f>IF(AND(ISNUMBER(Pattern!$C41),Pattern!$D41&gt;0,Pattern!$C41&lt;='Overhead Calc.'!AH$1),Pattern!$F41,"")</f>
        <v/>
      </c>
      <c r="AI73" t="str">
        <f>IF(AND(ISNUMBER(Pattern!$C41),Pattern!$D41&gt;0,Pattern!$C41&lt;='Overhead Calc.'!AI$1),Pattern!$F41,"")</f>
        <v/>
      </c>
      <c r="AJ73" t="str">
        <f>IF(AND(ISNUMBER(Pattern!$C41),Pattern!$D41&gt;0,Pattern!$C41&lt;='Overhead Calc.'!AJ$1),Pattern!$F41,"")</f>
        <v/>
      </c>
      <c r="AK73" t="str">
        <f>IF(AND(ISNUMBER(Pattern!$C41),Pattern!$D41&gt;0,Pattern!$C41&lt;='Overhead Calc.'!AK$1),Pattern!$F41,"")</f>
        <v/>
      </c>
      <c r="AL73" t="str">
        <f>IF(AND(ISNUMBER(Pattern!$C41),Pattern!$D41&gt;0,Pattern!$C41&lt;='Overhead Calc.'!AL$1),Pattern!$F41,"")</f>
        <v/>
      </c>
    </row>
    <row r="74" spans="1:38" x14ac:dyDescent="0.2">
      <c r="A74">
        <v>11</v>
      </c>
      <c r="B74" t="str">
        <f>IF(AND(ISNUMBER(Pattern!$B42),Pattern!$D42&gt;0,Pattern!$B42&lt;='Overhead Calc.'!B$1),Pattern!$F42,"")</f>
        <v/>
      </c>
      <c r="C74" t="str">
        <f>IF(AND(ISNUMBER(Pattern!$B42),Pattern!$D42&gt;0,Pattern!$B42&lt;='Overhead Calc.'!C$1),Pattern!$F42,"")</f>
        <v/>
      </c>
      <c r="D74" t="str">
        <f>IF(AND(ISNUMBER(Pattern!$B42),Pattern!$D42&gt;0,Pattern!$B42&lt;='Overhead Calc.'!D$1),Pattern!$F42,"")</f>
        <v/>
      </c>
      <c r="E74" t="str">
        <f>IF(AND(ISNUMBER(Pattern!$B42),Pattern!$D42&gt;0,Pattern!$B42&lt;='Overhead Calc.'!E$1),Pattern!$F42,"")</f>
        <v/>
      </c>
      <c r="F74" t="str">
        <f>IF(AND(ISNUMBER(Pattern!$B42),Pattern!$D42&gt;0,Pattern!$B42&lt;='Overhead Calc.'!F$1),Pattern!$F42,"")</f>
        <v/>
      </c>
      <c r="G74" t="str">
        <f>IF(AND(ISNUMBER(Pattern!$B42),Pattern!$D42&gt;0,Pattern!$B42&lt;='Overhead Calc.'!G$1),Pattern!$F42,"")</f>
        <v/>
      </c>
      <c r="H74" t="str">
        <f>IF(AND(ISNUMBER(Pattern!$B42),Pattern!$D42&gt;0,Pattern!$B42&lt;='Overhead Calc.'!H$1),Pattern!$F42,"")</f>
        <v/>
      </c>
      <c r="I74" t="str">
        <f>IF(AND(ISNUMBER(Pattern!$B42),Pattern!$D42&gt;0,Pattern!$B42&lt;='Overhead Calc.'!I$1),Pattern!$F42,"")</f>
        <v/>
      </c>
      <c r="J74" t="str">
        <f>IF(AND(ISNUMBER(Pattern!$B42),Pattern!$D42&gt;0,Pattern!$B42&lt;='Overhead Calc.'!J$1),Pattern!$F42,"")</f>
        <v/>
      </c>
      <c r="K74" t="str">
        <f>IF(AND(ISNUMBER(Pattern!$B42),Pattern!$D42&gt;0,Pattern!$B42&lt;='Overhead Calc.'!K$1),Pattern!$F42,"")</f>
        <v/>
      </c>
      <c r="L74" t="str">
        <f>IF(AND(ISNUMBER(Pattern!$B42),Pattern!$D42&gt;0,Pattern!$B42&lt;='Overhead Calc.'!L$1),Pattern!$F42,"")</f>
        <v/>
      </c>
      <c r="M74" t="str">
        <f>IF(AND(ISNUMBER(Pattern!$B42),Pattern!$D42&gt;0,Pattern!$B42&lt;='Overhead Calc.'!M$1),Pattern!$F42,"")</f>
        <v/>
      </c>
      <c r="N74" t="str">
        <f>IF(AND(ISNUMBER(Pattern!$B42),Pattern!$D42&gt;0,Pattern!$B42&lt;='Overhead Calc.'!N$1),Pattern!$F42,"")</f>
        <v/>
      </c>
      <c r="O74" t="str">
        <f>IF(AND(ISNUMBER(Pattern!$B42),Pattern!$D42&gt;0,Pattern!$B42&lt;='Overhead Calc.'!O$1),Pattern!$F42,"")</f>
        <v/>
      </c>
      <c r="P74" t="str">
        <f>IF(AND(ISNUMBER(Pattern!$B42),Pattern!$D42&gt;0,Pattern!$B42&lt;='Overhead Calc.'!P$1),Pattern!$F42,"")</f>
        <v/>
      </c>
      <c r="Q74" t="str">
        <f>IF(AND(ISNUMBER(Pattern!$B42),Pattern!$D42&gt;0,Pattern!$B42&lt;='Overhead Calc.'!Q$1),Pattern!$F42,"")</f>
        <v/>
      </c>
      <c r="R74" t="str">
        <f>IF(AND(ISNUMBER(Pattern!$B42),Pattern!$D42&gt;0,Pattern!$B42&lt;='Overhead Calc.'!R$1),Pattern!$F42,"")</f>
        <v/>
      </c>
      <c r="S74" t="str">
        <f>IF(AND(ISNUMBER(Pattern!$B42),Pattern!$D42&gt;0,Pattern!$B42&lt;='Overhead Calc.'!S$1),Pattern!$F42,"")</f>
        <v/>
      </c>
      <c r="T74" t="str">
        <f>IF(AND(ISNUMBER(Pattern!$B42),Pattern!$D42&gt;0,Pattern!$B42&lt;='Overhead Calc.'!T$1),Pattern!$F42,"")</f>
        <v/>
      </c>
      <c r="U74" t="str">
        <f>IF(AND(ISNUMBER(Pattern!$C42),Pattern!$D42&gt;0,Pattern!$C42&lt;='Overhead Calc.'!U$1),Pattern!$F42,"")</f>
        <v/>
      </c>
      <c r="V74" t="str">
        <f>IF(AND(ISNUMBER(Pattern!$C42),Pattern!$D42&gt;0,Pattern!$C42&lt;='Overhead Calc.'!V$1),Pattern!$F42,"")</f>
        <v/>
      </c>
      <c r="W74" t="str">
        <f>IF(AND(ISNUMBER(Pattern!$C42),Pattern!$D42&gt;0,Pattern!$C42&lt;='Overhead Calc.'!W$1),Pattern!$F42,"")</f>
        <v/>
      </c>
      <c r="X74" t="str">
        <f>IF(AND(ISNUMBER(Pattern!$C42),Pattern!$D42&gt;0,Pattern!$C42&lt;='Overhead Calc.'!X$1),Pattern!$F42,"")</f>
        <v/>
      </c>
      <c r="Y74" t="str">
        <f>IF(AND(ISNUMBER(Pattern!$C42),Pattern!$D42&gt;0,Pattern!$C42&lt;='Overhead Calc.'!Y$1),Pattern!$F42,"")</f>
        <v/>
      </c>
      <c r="Z74" t="str">
        <f>IF(AND(ISNUMBER(Pattern!$C42),Pattern!$D42&gt;0,Pattern!$C42&lt;='Overhead Calc.'!Z$1),Pattern!$F42,"")</f>
        <v/>
      </c>
      <c r="AA74" t="str">
        <f>IF(AND(ISNUMBER(Pattern!$C42),Pattern!$D42&gt;0,Pattern!$C42&lt;='Overhead Calc.'!AA$1),Pattern!$F42,"")</f>
        <v/>
      </c>
      <c r="AB74" t="str">
        <f>IF(AND(ISNUMBER(Pattern!$C42),Pattern!$D42&gt;0,Pattern!$C42&lt;='Overhead Calc.'!AB$1),Pattern!$F42,"")</f>
        <v/>
      </c>
      <c r="AC74" t="str">
        <f>IF(AND(ISNUMBER(Pattern!$C42),Pattern!$D42&gt;0,Pattern!$C42&lt;='Overhead Calc.'!AC$1),Pattern!$F42,"")</f>
        <v/>
      </c>
      <c r="AD74" t="str">
        <f>IF(AND(ISNUMBER(Pattern!$C42),Pattern!$D42&gt;0,Pattern!$C42&lt;='Overhead Calc.'!AD$1),Pattern!$F42,"")</f>
        <v/>
      </c>
      <c r="AE74" t="str">
        <f>IF(AND(ISNUMBER(Pattern!$C42),Pattern!$D42&gt;0,Pattern!$C42&lt;='Overhead Calc.'!AE$1),Pattern!$F42,"")</f>
        <v/>
      </c>
      <c r="AF74" t="str">
        <f>IF(AND(ISNUMBER(Pattern!$C42),Pattern!$D42&gt;0,Pattern!$C42&lt;='Overhead Calc.'!AF$1),Pattern!$F42,"")</f>
        <v/>
      </c>
      <c r="AG74" t="str">
        <f>IF(AND(ISNUMBER(Pattern!$C42),Pattern!$D42&gt;0,Pattern!$C42&lt;='Overhead Calc.'!AG$1),Pattern!$F42,"")</f>
        <v/>
      </c>
      <c r="AH74" t="str">
        <f>IF(AND(ISNUMBER(Pattern!$C42),Pattern!$D42&gt;0,Pattern!$C42&lt;='Overhead Calc.'!AH$1),Pattern!$F42,"")</f>
        <v/>
      </c>
      <c r="AI74" t="str">
        <f>IF(AND(ISNUMBER(Pattern!$C42),Pattern!$D42&gt;0,Pattern!$C42&lt;='Overhead Calc.'!AI$1),Pattern!$F42,"")</f>
        <v/>
      </c>
      <c r="AJ74" t="str">
        <f>IF(AND(ISNUMBER(Pattern!$C42),Pattern!$D42&gt;0,Pattern!$C42&lt;='Overhead Calc.'!AJ$1),Pattern!$F42,"")</f>
        <v/>
      </c>
      <c r="AK74" t="str">
        <f>IF(AND(ISNUMBER(Pattern!$C42),Pattern!$D42&gt;0,Pattern!$C42&lt;='Overhead Calc.'!AK$1),Pattern!$F42,"")</f>
        <v/>
      </c>
      <c r="AL74" t="str">
        <f>IF(AND(ISNUMBER(Pattern!$C42),Pattern!$D42&gt;0,Pattern!$C42&lt;='Overhead Calc.'!AL$1),Pattern!$F42,"")</f>
        <v/>
      </c>
    </row>
    <row r="75" spans="1:38" x14ac:dyDescent="0.2">
      <c r="A75">
        <v>12</v>
      </c>
      <c r="B75" t="str">
        <f>IF(AND(ISNUMBER(Pattern!$B43),Pattern!$D43&gt;0,Pattern!$B43&lt;='Overhead Calc.'!B$1),Pattern!$F43,"")</f>
        <v/>
      </c>
      <c r="C75" t="str">
        <f>IF(AND(ISNUMBER(Pattern!$B43),Pattern!$D43&gt;0,Pattern!$B43&lt;='Overhead Calc.'!C$1),Pattern!$F43,"")</f>
        <v/>
      </c>
      <c r="D75" t="str">
        <f>IF(AND(ISNUMBER(Pattern!$B43),Pattern!$D43&gt;0,Pattern!$B43&lt;='Overhead Calc.'!D$1),Pattern!$F43,"")</f>
        <v/>
      </c>
      <c r="E75" t="str">
        <f>IF(AND(ISNUMBER(Pattern!$B43),Pattern!$D43&gt;0,Pattern!$B43&lt;='Overhead Calc.'!E$1),Pattern!$F43,"")</f>
        <v/>
      </c>
      <c r="F75" t="str">
        <f>IF(AND(ISNUMBER(Pattern!$B43),Pattern!$D43&gt;0,Pattern!$B43&lt;='Overhead Calc.'!F$1),Pattern!$F43,"")</f>
        <v/>
      </c>
      <c r="G75" t="str">
        <f>IF(AND(ISNUMBER(Pattern!$B43),Pattern!$D43&gt;0,Pattern!$B43&lt;='Overhead Calc.'!G$1),Pattern!$F43,"")</f>
        <v/>
      </c>
      <c r="H75" t="str">
        <f>IF(AND(ISNUMBER(Pattern!$B43),Pattern!$D43&gt;0,Pattern!$B43&lt;='Overhead Calc.'!H$1),Pattern!$F43,"")</f>
        <v/>
      </c>
      <c r="I75" t="str">
        <f>IF(AND(ISNUMBER(Pattern!$B43),Pattern!$D43&gt;0,Pattern!$B43&lt;='Overhead Calc.'!I$1),Pattern!$F43,"")</f>
        <v/>
      </c>
      <c r="J75" t="str">
        <f>IF(AND(ISNUMBER(Pattern!$B43),Pattern!$D43&gt;0,Pattern!$B43&lt;='Overhead Calc.'!J$1),Pattern!$F43,"")</f>
        <v/>
      </c>
      <c r="K75" t="str">
        <f>IF(AND(ISNUMBER(Pattern!$B43),Pattern!$D43&gt;0,Pattern!$B43&lt;='Overhead Calc.'!K$1),Pattern!$F43,"")</f>
        <v/>
      </c>
      <c r="L75" t="str">
        <f>IF(AND(ISNUMBER(Pattern!$B43),Pattern!$D43&gt;0,Pattern!$B43&lt;='Overhead Calc.'!L$1),Pattern!$F43,"")</f>
        <v/>
      </c>
      <c r="M75" t="str">
        <f>IF(AND(ISNUMBER(Pattern!$B43),Pattern!$D43&gt;0,Pattern!$B43&lt;='Overhead Calc.'!M$1),Pattern!$F43,"")</f>
        <v/>
      </c>
      <c r="N75" t="str">
        <f>IF(AND(ISNUMBER(Pattern!$B43),Pattern!$D43&gt;0,Pattern!$B43&lt;='Overhead Calc.'!N$1),Pattern!$F43,"")</f>
        <v/>
      </c>
      <c r="O75" t="str">
        <f>IF(AND(ISNUMBER(Pattern!$B43),Pattern!$D43&gt;0,Pattern!$B43&lt;='Overhead Calc.'!O$1),Pattern!$F43,"")</f>
        <v/>
      </c>
      <c r="P75" t="str">
        <f>IF(AND(ISNUMBER(Pattern!$B43),Pattern!$D43&gt;0,Pattern!$B43&lt;='Overhead Calc.'!P$1),Pattern!$F43,"")</f>
        <v/>
      </c>
      <c r="Q75" t="str">
        <f>IF(AND(ISNUMBER(Pattern!$B43),Pattern!$D43&gt;0,Pattern!$B43&lt;='Overhead Calc.'!Q$1),Pattern!$F43,"")</f>
        <v/>
      </c>
      <c r="R75" t="str">
        <f>IF(AND(ISNUMBER(Pattern!$B43),Pattern!$D43&gt;0,Pattern!$B43&lt;='Overhead Calc.'!R$1),Pattern!$F43,"")</f>
        <v/>
      </c>
      <c r="S75" t="str">
        <f>IF(AND(ISNUMBER(Pattern!$B43),Pattern!$D43&gt;0,Pattern!$B43&lt;='Overhead Calc.'!S$1),Pattern!$F43,"")</f>
        <v/>
      </c>
      <c r="T75" t="str">
        <f>IF(AND(ISNUMBER(Pattern!$B43),Pattern!$D43&gt;0,Pattern!$B43&lt;='Overhead Calc.'!T$1),Pattern!$F43,"")</f>
        <v/>
      </c>
      <c r="U75" t="str">
        <f>IF(AND(ISNUMBER(Pattern!$C43),Pattern!$D43&gt;0,Pattern!$C43&lt;='Overhead Calc.'!U$1),Pattern!$F43,"")</f>
        <v/>
      </c>
      <c r="V75" t="str">
        <f>IF(AND(ISNUMBER(Pattern!$C43),Pattern!$D43&gt;0,Pattern!$C43&lt;='Overhead Calc.'!V$1),Pattern!$F43,"")</f>
        <v/>
      </c>
      <c r="W75" t="str">
        <f>IF(AND(ISNUMBER(Pattern!$C43),Pattern!$D43&gt;0,Pattern!$C43&lt;='Overhead Calc.'!W$1),Pattern!$F43,"")</f>
        <v/>
      </c>
      <c r="X75" t="str">
        <f>IF(AND(ISNUMBER(Pattern!$C43),Pattern!$D43&gt;0,Pattern!$C43&lt;='Overhead Calc.'!X$1),Pattern!$F43,"")</f>
        <v/>
      </c>
      <c r="Y75" t="str">
        <f>IF(AND(ISNUMBER(Pattern!$C43),Pattern!$D43&gt;0,Pattern!$C43&lt;='Overhead Calc.'!Y$1),Pattern!$F43,"")</f>
        <v/>
      </c>
      <c r="Z75" t="str">
        <f>IF(AND(ISNUMBER(Pattern!$C43),Pattern!$D43&gt;0,Pattern!$C43&lt;='Overhead Calc.'!Z$1),Pattern!$F43,"")</f>
        <v/>
      </c>
      <c r="AA75" t="str">
        <f>IF(AND(ISNUMBER(Pattern!$C43),Pattern!$D43&gt;0,Pattern!$C43&lt;='Overhead Calc.'!AA$1),Pattern!$F43,"")</f>
        <v/>
      </c>
      <c r="AB75" t="str">
        <f>IF(AND(ISNUMBER(Pattern!$C43),Pattern!$D43&gt;0,Pattern!$C43&lt;='Overhead Calc.'!AB$1),Pattern!$F43,"")</f>
        <v/>
      </c>
      <c r="AC75" t="str">
        <f>IF(AND(ISNUMBER(Pattern!$C43),Pattern!$D43&gt;0,Pattern!$C43&lt;='Overhead Calc.'!AC$1),Pattern!$F43,"")</f>
        <v/>
      </c>
      <c r="AD75" t="str">
        <f>IF(AND(ISNUMBER(Pattern!$C43),Pattern!$D43&gt;0,Pattern!$C43&lt;='Overhead Calc.'!AD$1),Pattern!$F43,"")</f>
        <v/>
      </c>
      <c r="AE75" t="str">
        <f>IF(AND(ISNUMBER(Pattern!$C43),Pattern!$D43&gt;0,Pattern!$C43&lt;='Overhead Calc.'!AE$1),Pattern!$F43,"")</f>
        <v/>
      </c>
      <c r="AF75" t="str">
        <f>IF(AND(ISNUMBER(Pattern!$C43),Pattern!$D43&gt;0,Pattern!$C43&lt;='Overhead Calc.'!AF$1),Pattern!$F43,"")</f>
        <v/>
      </c>
      <c r="AG75" t="str">
        <f>IF(AND(ISNUMBER(Pattern!$C43),Pattern!$D43&gt;0,Pattern!$C43&lt;='Overhead Calc.'!AG$1),Pattern!$F43,"")</f>
        <v/>
      </c>
      <c r="AH75" t="str">
        <f>IF(AND(ISNUMBER(Pattern!$C43),Pattern!$D43&gt;0,Pattern!$C43&lt;='Overhead Calc.'!AH$1),Pattern!$F43,"")</f>
        <v/>
      </c>
      <c r="AI75" t="str">
        <f>IF(AND(ISNUMBER(Pattern!$C43),Pattern!$D43&gt;0,Pattern!$C43&lt;='Overhead Calc.'!AI$1),Pattern!$F43,"")</f>
        <v/>
      </c>
      <c r="AJ75" t="str">
        <f>IF(AND(ISNUMBER(Pattern!$C43),Pattern!$D43&gt;0,Pattern!$C43&lt;='Overhead Calc.'!AJ$1),Pattern!$F43,"")</f>
        <v/>
      </c>
      <c r="AK75" t="str">
        <f>IF(AND(ISNUMBER(Pattern!$C43),Pattern!$D43&gt;0,Pattern!$C43&lt;='Overhead Calc.'!AK$1),Pattern!$F43,"")</f>
        <v/>
      </c>
      <c r="AL75" t="str">
        <f>IF(AND(ISNUMBER(Pattern!$C43),Pattern!$D43&gt;0,Pattern!$C43&lt;='Overhead Calc.'!AL$1),Pattern!$F43,"")</f>
        <v/>
      </c>
    </row>
    <row r="76" spans="1:38" x14ac:dyDescent="0.2">
      <c r="A76">
        <v>13</v>
      </c>
      <c r="B76" t="str">
        <f>IF(AND(ISNUMBER(Pattern!$B44),Pattern!$D44&gt;0,Pattern!$B44&lt;='Overhead Calc.'!B$1),Pattern!$F44,"")</f>
        <v/>
      </c>
      <c r="C76" t="str">
        <f>IF(AND(ISNUMBER(Pattern!$B44),Pattern!$D44&gt;0,Pattern!$B44&lt;='Overhead Calc.'!C$1),Pattern!$F44,"")</f>
        <v/>
      </c>
      <c r="D76" t="str">
        <f>IF(AND(ISNUMBER(Pattern!$B44),Pattern!$D44&gt;0,Pattern!$B44&lt;='Overhead Calc.'!D$1),Pattern!$F44,"")</f>
        <v/>
      </c>
      <c r="E76" t="str">
        <f>IF(AND(ISNUMBER(Pattern!$B44),Pattern!$D44&gt;0,Pattern!$B44&lt;='Overhead Calc.'!E$1),Pattern!$F44,"")</f>
        <v/>
      </c>
      <c r="F76" t="str">
        <f>IF(AND(ISNUMBER(Pattern!$B44),Pattern!$D44&gt;0,Pattern!$B44&lt;='Overhead Calc.'!F$1),Pattern!$F44,"")</f>
        <v/>
      </c>
      <c r="G76" t="str">
        <f>IF(AND(ISNUMBER(Pattern!$B44),Pattern!$D44&gt;0,Pattern!$B44&lt;='Overhead Calc.'!G$1),Pattern!$F44,"")</f>
        <v/>
      </c>
      <c r="H76" t="str">
        <f>IF(AND(ISNUMBER(Pattern!$B44),Pattern!$D44&gt;0,Pattern!$B44&lt;='Overhead Calc.'!H$1),Pattern!$F44,"")</f>
        <v/>
      </c>
      <c r="I76" t="str">
        <f>IF(AND(ISNUMBER(Pattern!$B44),Pattern!$D44&gt;0,Pattern!$B44&lt;='Overhead Calc.'!I$1),Pattern!$F44,"")</f>
        <v/>
      </c>
      <c r="J76" t="str">
        <f>IF(AND(ISNUMBER(Pattern!$B44),Pattern!$D44&gt;0,Pattern!$B44&lt;='Overhead Calc.'!J$1),Pattern!$F44,"")</f>
        <v/>
      </c>
      <c r="K76" t="str">
        <f>IF(AND(ISNUMBER(Pattern!$B44),Pattern!$D44&gt;0,Pattern!$B44&lt;='Overhead Calc.'!K$1),Pattern!$F44,"")</f>
        <v/>
      </c>
      <c r="L76" t="str">
        <f>IF(AND(ISNUMBER(Pattern!$B44),Pattern!$D44&gt;0,Pattern!$B44&lt;='Overhead Calc.'!L$1),Pattern!$F44,"")</f>
        <v/>
      </c>
      <c r="M76" t="str">
        <f>IF(AND(ISNUMBER(Pattern!$B44),Pattern!$D44&gt;0,Pattern!$B44&lt;='Overhead Calc.'!M$1),Pattern!$F44,"")</f>
        <v/>
      </c>
      <c r="N76" t="str">
        <f>IF(AND(ISNUMBER(Pattern!$B44),Pattern!$D44&gt;0,Pattern!$B44&lt;='Overhead Calc.'!N$1),Pattern!$F44,"")</f>
        <v/>
      </c>
      <c r="O76" t="str">
        <f>IF(AND(ISNUMBER(Pattern!$B44),Pattern!$D44&gt;0,Pattern!$B44&lt;='Overhead Calc.'!O$1),Pattern!$F44,"")</f>
        <v/>
      </c>
      <c r="P76" t="str">
        <f>IF(AND(ISNUMBER(Pattern!$B44),Pattern!$D44&gt;0,Pattern!$B44&lt;='Overhead Calc.'!P$1),Pattern!$F44,"")</f>
        <v/>
      </c>
      <c r="Q76" t="str">
        <f>IF(AND(ISNUMBER(Pattern!$B44),Pattern!$D44&gt;0,Pattern!$B44&lt;='Overhead Calc.'!Q$1),Pattern!$F44,"")</f>
        <v/>
      </c>
      <c r="R76" t="str">
        <f>IF(AND(ISNUMBER(Pattern!$B44),Pattern!$D44&gt;0,Pattern!$B44&lt;='Overhead Calc.'!R$1),Pattern!$F44,"")</f>
        <v/>
      </c>
      <c r="S76" t="str">
        <f>IF(AND(ISNUMBER(Pattern!$B44),Pattern!$D44&gt;0,Pattern!$B44&lt;='Overhead Calc.'!S$1),Pattern!$F44,"")</f>
        <v/>
      </c>
      <c r="T76" t="str">
        <f>IF(AND(ISNUMBER(Pattern!$B44),Pattern!$D44&gt;0,Pattern!$B44&lt;='Overhead Calc.'!T$1),Pattern!$F44,"")</f>
        <v/>
      </c>
      <c r="U76" t="str">
        <f>IF(AND(ISNUMBER(Pattern!$C44),Pattern!$D44&gt;0,Pattern!$C44&lt;='Overhead Calc.'!U$1),Pattern!$F44,"")</f>
        <v/>
      </c>
      <c r="V76" t="str">
        <f>IF(AND(ISNUMBER(Pattern!$C44),Pattern!$D44&gt;0,Pattern!$C44&lt;='Overhead Calc.'!V$1),Pattern!$F44,"")</f>
        <v/>
      </c>
      <c r="W76" t="str">
        <f>IF(AND(ISNUMBER(Pattern!$C44),Pattern!$D44&gt;0,Pattern!$C44&lt;='Overhead Calc.'!W$1),Pattern!$F44,"")</f>
        <v/>
      </c>
      <c r="X76" t="str">
        <f>IF(AND(ISNUMBER(Pattern!$C44),Pattern!$D44&gt;0,Pattern!$C44&lt;='Overhead Calc.'!X$1),Pattern!$F44,"")</f>
        <v/>
      </c>
      <c r="Y76" t="str">
        <f>IF(AND(ISNUMBER(Pattern!$C44),Pattern!$D44&gt;0,Pattern!$C44&lt;='Overhead Calc.'!Y$1),Pattern!$F44,"")</f>
        <v/>
      </c>
      <c r="Z76" t="str">
        <f>IF(AND(ISNUMBER(Pattern!$C44),Pattern!$D44&gt;0,Pattern!$C44&lt;='Overhead Calc.'!Z$1),Pattern!$F44,"")</f>
        <v/>
      </c>
      <c r="AA76" t="str">
        <f>IF(AND(ISNUMBER(Pattern!$C44),Pattern!$D44&gt;0,Pattern!$C44&lt;='Overhead Calc.'!AA$1),Pattern!$F44,"")</f>
        <v/>
      </c>
      <c r="AB76" t="str">
        <f>IF(AND(ISNUMBER(Pattern!$C44),Pattern!$D44&gt;0,Pattern!$C44&lt;='Overhead Calc.'!AB$1),Pattern!$F44,"")</f>
        <v/>
      </c>
      <c r="AC76" t="str">
        <f>IF(AND(ISNUMBER(Pattern!$C44),Pattern!$D44&gt;0,Pattern!$C44&lt;='Overhead Calc.'!AC$1),Pattern!$F44,"")</f>
        <v/>
      </c>
      <c r="AD76" t="str">
        <f>IF(AND(ISNUMBER(Pattern!$C44),Pattern!$D44&gt;0,Pattern!$C44&lt;='Overhead Calc.'!AD$1),Pattern!$F44,"")</f>
        <v/>
      </c>
      <c r="AE76" t="str">
        <f>IF(AND(ISNUMBER(Pattern!$C44),Pattern!$D44&gt;0,Pattern!$C44&lt;='Overhead Calc.'!AE$1),Pattern!$F44,"")</f>
        <v/>
      </c>
      <c r="AF76" t="str">
        <f>IF(AND(ISNUMBER(Pattern!$C44),Pattern!$D44&gt;0,Pattern!$C44&lt;='Overhead Calc.'!AF$1),Pattern!$F44,"")</f>
        <v/>
      </c>
      <c r="AG76" t="str">
        <f>IF(AND(ISNUMBER(Pattern!$C44),Pattern!$D44&gt;0,Pattern!$C44&lt;='Overhead Calc.'!AG$1),Pattern!$F44,"")</f>
        <v/>
      </c>
      <c r="AH76" t="str">
        <f>IF(AND(ISNUMBER(Pattern!$C44),Pattern!$D44&gt;0,Pattern!$C44&lt;='Overhead Calc.'!AH$1),Pattern!$F44,"")</f>
        <v/>
      </c>
      <c r="AI76" t="str">
        <f>IF(AND(ISNUMBER(Pattern!$C44),Pattern!$D44&gt;0,Pattern!$C44&lt;='Overhead Calc.'!AI$1),Pattern!$F44,"")</f>
        <v/>
      </c>
      <c r="AJ76" t="str">
        <f>IF(AND(ISNUMBER(Pattern!$C44),Pattern!$D44&gt;0,Pattern!$C44&lt;='Overhead Calc.'!AJ$1),Pattern!$F44,"")</f>
        <v/>
      </c>
      <c r="AK76" t="str">
        <f>IF(AND(ISNUMBER(Pattern!$C44),Pattern!$D44&gt;0,Pattern!$C44&lt;='Overhead Calc.'!AK$1),Pattern!$F44,"")</f>
        <v/>
      </c>
      <c r="AL76" t="str">
        <f>IF(AND(ISNUMBER(Pattern!$C44),Pattern!$D44&gt;0,Pattern!$C44&lt;='Overhead Calc.'!AL$1),Pattern!$F44,"")</f>
        <v/>
      </c>
    </row>
    <row r="77" spans="1:38" x14ac:dyDescent="0.2">
      <c r="A77">
        <v>14</v>
      </c>
      <c r="B77" t="str">
        <f>IF(AND(ISNUMBER(Pattern!$B45),Pattern!$D45&gt;0,Pattern!$B45&lt;='Overhead Calc.'!B$1),Pattern!$F45,"")</f>
        <v/>
      </c>
      <c r="C77" t="str">
        <f>IF(AND(ISNUMBER(Pattern!$B45),Pattern!$D45&gt;0,Pattern!$B45&lt;='Overhead Calc.'!C$1),Pattern!$F45,"")</f>
        <v/>
      </c>
      <c r="D77" t="str">
        <f>IF(AND(ISNUMBER(Pattern!$B45),Pattern!$D45&gt;0,Pattern!$B45&lt;='Overhead Calc.'!D$1),Pattern!$F45,"")</f>
        <v/>
      </c>
      <c r="E77" t="str">
        <f>IF(AND(ISNUMBER(Pattern!$B45),Pattern!$D45&gt;0,Pattern!$B45&lt;='Overhead Calc.'!E$1),Pattern!$F45,"")</f>
        <v/>
      </c>
      <c r="F77" t="str">
        <f>IF(AND(ISNUMBER(Pattern!$B45),Pattern!$D45&gt;0,Pattern!$B45&lt;='Overhead Calc.'!F$1),Pattern!$F45,"")</f>
        <v/>
      </c>
      <c r="G77" t="str">
        <f>IF(AND(ISNUMBER(Pattern!$B45),Pattern!$D45&gt;0,Pattern!$B45&lt;='Overhead Calc.'!G$1),Pattern!$F45,"")</f>
        <v/>
      </c>
      <c r="H77" t="str">
        <f>IF(AND(ISNUMBER(Pattern!$B45),Pattern!$D45&gt;0,Pattern!$B45&lt;='Overhead Calc.'!H$1),Pattern!$F45,"")</f>
        <v/>
      </c>
      <c r="I77" t="str">
        <f>IF(AND(ISNUMBER(Pattern!$B45),Pattern!$D45&gt;0,Pattern!$B45&lt;='Overhead Calc.'!I$1),Pattern!$F45,"")</f>
        <v/>
      </c>
      <c r="J77" t="str">
        <f>IF(AND(ISNUMBER(Pattern!$B45),Pattern!$D45&gt;0,Pattern!$B45&lt;='Overhead Calc.'!J$1),Pattern!$F45,"")</f>
        <v/>
      </c>
      <c r="K77" t="str">
        <f>IF(AND(ISNUMBER(Pattern!$B45),Pattern!$D45&gt;0,Pattern!$B45&lt;='Overhead Calc.'!K$1),Pattern!$F45,"")</f>
        <v/>
      </c>
      <c r="L77" t="str">
        <f>IF(AND(ISNUMBER(Pattern!$B45),Pattern!$D45&gt;0,Pattern!$B45&lt;='Overhead Calc.'!L$1),Pattern!$F45,"")</f>
        <v/>
      </c>
      <c r="M77" t="str">
        <f>IF(AND(ISNUMBER(Pattern!$B45),Pattern!$D45&gt;0,Pattern!$B45&lt;='Overhead Calc.'!M$1),Pattern!$F45,"")</f>
        <v/>
      </c>
      <c r="N77" t="str">
        <f>IF(AND(ISNUMBER(Pattern!$B45),Pattern!$D45&gt;0,Pattern!$B45&lt;='Overhead Calc.'!N$1),Pattern!$F45,"")</f>
        <v/>
      </c>
      <c r="O77" t="str">
        <f>IF(AND(ISNUMBER(Pattern!$B45),Pattern!$D45&gt;0,Pattern!$B45&lt;='Overhead Calc.'!O$1),Pattern!$F45,"")</f>
        <v/>
      </c>
      <c r="P77" t="str">
        <f>IF(AND(ISNUMBER(Pattern!$B45),Pattern!$D45&gt;0,Pattern!$B45&lt;='Overhead Calc.'!P$1),Pattern!$F45,"")</f>
        <v/>
      </c>
      <c r="Q77" t="str">
        <f>IF(AND(ISNUMBER(Pattern!$B45),Pattern!$D45&gt;0,Pattern!$B45&lt;='Overhead Calc.'!Q$1),Pattern!$F45,"")</f>
        <v/>
      </c>
      <c r="R77" t="str">
        <f>IF(AND(ISNUMBER(Pattern!$B45),Pattern!$D45&gt;0,Pattern!$B45&lt;='Overhead Calc.'!R$1),Pattern!$F45,"")</f>
        <v/>
      </c>
      <c r="S77" t="str">
        <f>IF(AND(ISNUMBER(Pattern!$B45),Pattern!$D45&gt;0,Pattern!$B45&lt;='Overhead Calc.'!S$1),Pattern!$F45,"")</f>
        <v/>
      </c>
      <c r="T77" t="str">
        <f>IF(AND(ISNUMBER(Pattern!$B45),Pattern!$D45&gt;0,Pattern!$B45&lt;='Overhead Calc.'!T$1),Pattern!$F45,"")</f>
        <v/>
      </c>
      <c r="U77" t="str">
        <f>IF(AND(ISNUMBER(Pattern!$C45),Pattern!$D45&gt;0,Pattern!$C45&lt;='Overhead Calc.'!U$1),Pattern!$F45,"")</f>
        <v/>
      </c>
      <c r="V77" t="str">
        <f>IF(AND(ISNUMBER(Pattern!$C45),Pattern!$D45&gt;0,Pattern!$C45&lt;='Overhead Calc.'!V$1),Pattern!$F45,"")</f>
        <v/>
      </c>
      <c r="W77" t="str">
        <f>IF(AND(ISNUMBER(Pattern!$C45),Pattern!$D45&gt;0,Pattern!$C45&lt;='Overhead Calc.'!W$1),Pattern!$F45,"")</f>
        <v/>
      </c>
      <c r="X77" t="str">
        <f>IF(AND(ISNUMBER(Pattern!$C45),Pattern!$D45&gt;0,Pattern!$C45&lt;='Overhead Calc.'!X$1),Pattern!$F45,"")</f>
        <v/>
      </c>
      <c r="Y77" t="str">
        <f>IF(AND(ISNUMBER(Pattern!$C45),Pattern!$D45&gt;0,Pattern!$C45&lt;='Overhead Calc.'!Y$1),Pattern!$F45,"")</f>
        <v/>
      </c>
      <c r="Z77" t="str">
        <f>IF(AND(ISNUMBER(Pattern!$C45),Pattern!$D45&gt;0,Pattern!$C45&lt;='Overhead Calc.'!Z$1),Pattern!$F45,"")</f>
        <v/>
      </c>
      <c r="AA77" t="str">
        <f>IF(AND(ISNUMBER(Pattern!$C45),Pattern!$D45&gt;0,Pattern!$C45&lt;='Overhead Calc.'!AA$1),Pattern!$F45,"")</f>
        <v/>
      </c>
      <c r="AB77" t="str">
        <f>IF(AND(ISNUMBER(Pattern!$C45),Pattern!$D45&gt;0,Pattern!$C45&lt;='Overhead Calc.'!AB$1),Pattern!$F45,"")</f>
        <v/>
      </c>
      <c r="AC77" t="str">
        <f>IF(AND(ISNUMBER(Pattern!$C45),Pattern!$D45&gt;0,Pattern!$C45&lt;='Overhead Calc.'!AC$1),Pattern!$F45,"")</f>
        <v/>
      </c>
      <c r="AD77" t="str">
        <f>IF(AND(ISNUMBER(Pattern!$C45),Pattern!$D45&gt;0,Pattern!$C45&lt;='Overhead Calc.'!AD$1),Pattern!$F45,"")</f>
        <v/>
      </c>
      <c r="AE77" t="str">
        <f>IF(AND(ISNUMBER(Pattern!$C45),Pattern!$D45&gt;0,Pattern!$C45&lt;='Overhead Calc.'!AE$1),Pattern!$F45,"")</f>
        <v/>
      </c>
      <c r="AF77" t="str">
        <f>IF(AND(ISNUMBER(Pattern!$C45),Pattern!$D45&gt;0,Pattern!$C45&lt;='Overhead Calc.'!AF$1),Pattern!$F45,"")</f>
        <v/>
      </c>
      <c r="AG77" t="str">
        <f>IF(AND(ISNUMBER(Pattern!$C45),Pattern!$D45&gt;0,Pattern!$C45&lt;='Overhead Calc.'!AG$1),Pattern!$F45,"")</f>
        <v/>
      </c>
      <c r="AH77" t="str">
        <f>IF(AND(ISNUMBER(Pattern!$C45),Pattern!$D45&gt;0,Pattern!$C45&lt;='Overhead Calc.'!AH$1),Pattern!$F45,"")</f>
        <v/>
      </c>
      <c r="AI77" t="str">
        <f>IF(AND(ISNUMBER(Pattern!$C45),Pattern!$D45&gt;0,Pattern!$C45&lt;='Overhead Calc.'!AI$1),Pattern!$F45,"")</f>
        <v/>
      </c>
      <c r="AJ77" t="str">
        <f>IF(AND(ISNUMBER(Pattern!$C45),Pattern!$D45&gt;0,Pattern!$C45&lt;='Overhead Calc.'!AJ$1),Pattern!$F45,"")</f>
        <v/>
      </c>
      <c r="AK77" t="str">
        <f>IF(AND(ISNUMBER(Pattern!$C45),Pattern!$D45&gt;0,Pattern!$C45&lt;='Overhead Calc.'!AK$1),Pattern!$F45,"")</f>
        <v/>
      </c>
      <c r="AL77" t="str">
        <f>IF(AND(ISNUMBER(Pattern!$C45),Pattern!$D45&gt;0,Pattern!$C45&lt;='Overhead Calc.'!AL$1),Pattern!$F45,"")</f>
        <v/>
      </c>
    </row>
    <row r="78" spans="1:38" x14ac:dyDescent="0.2">
      <c r="A78">
        <v>15</v>
      </c>
      <c r="B78" t="str">
        <f>IF(AND(ISNUMBER(Pattern!$B46),Pattern!$D46&gt;0,Pattern!$B46&lt;='Overhead Calc.'!B$1),Pattern!$F46,"")</f>
        <v/>
      </c>
      <c r="C78" t="str">
        <f>IF(AND(ISNUMBER(Pattern!$B46),Pattern!$D46&gt;0,Pattern!$B46&lt;='Overhead Calc.'!C$1),Pattern!$F46,"")</f>
        <v/>
      </c>
      <c r="D78" t="str">
        <f>IF(AND(ISNUMBER(Pattern!$B46),Pattern!$D46&gt;0,Pattern!$B46&lt;='Overhead Calc.'!D$1),Pattern!$F46,"")</f>
        <v/>
      </c>
      <c r="E78" t="str">
        <f>IF(AND(ISNUMBER(Pattern!$B46),Pattern!$D46&gt;0,Pattern!$B46&lt;='Overhead Calc.'!E$1),Pattern!$F46,"")</f>
        <v/>
      </c>
      <c r="F78" t="str">
        <f>IF(AND(ISNUMBER(Pattern!$B46),Pattern!$D46&gt;0,Pattern!$B46&lt;='Overhead Calc.'!F$1),Pattern!$F46,"")</f>
        <v/>
      </c>
      <c r="G78" t="str">
        <f>IF(AND(ISNUMBER(Pattern!$B46),Pattern!$D46&gt;0,Pattern!$B46&lt;='Overhead Calc.'!G$1),Pattern!$F46,"")</f>
        <v/>
      </c>
      <c r="H78" t="str">
        <f>IF(AND(ISNUMBER(Pattern!$B46),Pattern!$D46&gt;0,Pattern!$B46&lt;='Overhead Calc.'!H$1),Pattern!$F46,"")</f>
        <v/>
      </c>
      <c r="I78" t="str">
        <f>IF(AND(ISNUMBER(Pattern!$B46),Pattern!$D46&gt;0,Pattern!$B46&lt;='Overhead Calc.'!I$1),Pattern!$F46,"")</f>
        <v/>
      </c>
      <c r="J78" t="str">
        <f>IF(AND(ISNUMBER(Pattern!$B46),Pattern!$D46&gt;0,Pattern!$B46&lt;='Overhead Calc.'!J$1),Pattern!$F46,"")</f>
        <v/>
      </c>
      <c r="K78" t="str">
        <f>IF(AND(ISNUMBER(Pattern!$B46),Pattern!$D46&gt;0,Pattern!$B46&lt;='Overhead Calc.'!K$1),Pattern!$F46,"")</f>
        <v/>
      </c>
      <c r="L78" t="str">
        <f>IF(AND(ISNUMBER(Pattern!$B46),Pattern!$D46&gt;0,Pattern!$B46&lt;='Overhead Calc.'!L$1),Pattern!$F46,"")</f>
        <v/>
      </c>
      <c r="M78" t="str">
        <f>IF(AND(ISNUMBER(Pattern!$B46),Pattern!$D46&gt;0,Pattern!$B46&lt;='Overhead Calc.'!M$1),Pattern!$F46,"")</f>
        <v/>
      </c>
      <c r="N78" t="str">
        <f>IF(AND(ISNUMBER(Pattern!$B46),Pattern!$D46&gt;0,Pattern!$B46&lt;='Overhead Calc.'!N$1),Pattern!$F46,"")</f>
        <v/>
      </c>
      <c r="O78" t="str">
        <f>IF(AND(ISNUMBER(Pattern!$B46),Pattern!$D46&gt;0,Pattern!$B46&lt;='Overhead Calc.'!O$1),Pattern!$F46,"")</f>
        <v/>
      </c>
      <c r="P78" t="str">
        <f>IF(AND(ISNUMBER(Pattern!$B46),Pattern!$D46&gt;0,Pattern!$B46&lt;='Overhead Calc.'!P$1),Pattern!$F46,"")</f>
        <v/>
      </c>
      <c r="Q78" t="str">
        <f>IF(AND(ISNUMBER(Pattern!$B46),Pattern!$D46&gt;0,Pattern!$B46&lt;='Overhead Calc.'!Q$1),Pattern!$F46,"")</f>
        <v/>
      </c>
      <c r="R78" t="str">
        <f>IF(AND(ISNUMBER(Pattern!$B46),Pattern!$D46&gt;0,Pattern!$B46&lt;='Overhead Calc.'!R$1),Pattern!$F46,"")</f>
        <v/>
      </c>
      <c r="S78" t="str">
        <f>IF(AND(ISNUMBER(Pattern!$B46),Pattern!$D46&gt;0,Pattern!$B46&lt;='Overhead Calc.'!S$1),Pattern!$F46,"")</f>
        <v/>
      </c>
      <c r="T78" t="str">
        <f>IF(AND(ISNUMBER(Pattern!$B46),Pattern!$D46&gt;0,Pattern!$B46&lt;='Overhead Calc.'!T$1),Pattern!$F46,"")</f>
        <v/>
      </c>
      <c r="U78" t="str">
        <f>IF(AND(ISNUMBER(Pattern!$C46),Pattern!$D46&gt;0,Pattern!$C46&lt;='Overhead Calc.'!U$1),Pattern!$F46,"")</f>
        <v/>
      </c>
      <c r="V78" t="str">
        <f>IF(AND(ISNUMBER(Pattern!$C46),Pattern!$D46&gt;0,Pattern!$C46&lt;='Overhead Calc.'!V$1),Pattern!$F46,"")</f>
        <v/>
      </c>
      <c r="W78" t="str">
        <f>IF(AND(ISNUMBER(Pattern!$C46),Pattern!$D46&gt;0,Pattern!$C46&lt;='Overhead Calc.'!W$1),Pattern!$F46,"")</f>
        <v/>
      </c>
      <c r="X78" t="str">
        <f>IF(AND(ISNUMBER(Pattern!$C46),Pattern!$D46&gt;0,Pattern!$C46&lt;='Overhead Calc.'!X$1),Pattern!$F46,"")</f>
        <v/>
      </c>
      <c r="Y78" t="str">
        <f>IF(AND(ISNUMBER(Pattern!$C46),Pattern!$D46&gt;0,Pattern!$C46&lt;='Overhead Calc.'!Y$1),Pattern!$F46,"")</f>
        <v/>
      </c>
      <c r="Z78" t="str">
        <f>IF(AND(ISNUMBER(Pattern!$C46),Pattern!$D46&gt;0,Pattern!$C46&lt;='Overhead Calc.'!Z$1),Pattern!$F46,"")</f>
        <v/>
      </c>
      <c r="AA78" t="str">
        <f>IF(AND(ISNUMBER(Pattern!$C46),Pattern!$D46&gt;0,Pattern!$C46&lt;='Overhead Calc.'!AA$1),Pattern!$F46,"")</f>
        <v/>
      </c>
      <c r="AB78" t="str">
        <f>IF(AND(ISNUMBER(Pattern!$C46),Pattern!$D46&gt;0,Pattern!$C46&lt;='Overhead Calc.'!AB$1),Pattern!$F46,"")</f>
        <v/>
      </c>
      <c r="AC78" t="str">
        <f>IF(AND(ISNUMBER(Pattern!$C46),Pattern!$D46&gt;0,Pattern!$C46&lt;='Overhead Calc.'!AC$1),Pattern!$F46,"")</f>
        <v/>
      </c>
      <c r="AD78" t="str">
        <f>IF(AND(ISNUMBER(Pattern!$C46),Pattern!$D46&gt;0,Pattern!$C46&lt;='Overhead Calc.'!AD$1),Pattern!$F46,"")</f>
        <v/>
      </c>
      <c r="AE78" t="str">
        <f>IF(AND(ISNUMBER(Pattern!$C46),Pattern!$D46&gt;0,Pattern!$C46&lt;='Overhead Calc.'!AE$1),Pattern!$F46,"")</f>
        <v/>
      </c>
      <c r="AF78" t="str">
        <f>IF(AND(ISNUMBER(Pattern!$C46),Pattern!$D46&gt;0,Pattern!$C46&lt;='Overhead Calc.'!AF$1),Pattern!$F46,"")</f>
        <v/>
      </c>
      <c r="AG78" t="str">
        <f>IF(AND(ISNUMBER(Pattern!$C46),Pattern!$D46&gt;0,Pattern!$C46&lt;='Overhead Calc.'!AG$1),Pattern!$F46,"")</f>
        <v/>
      </c>
      <c r="AH78" t="str">
        <f>IF(AND(ISNUMBER(Pattern!$C46),Pattern!$D46&gt;0,Pattern!$C46&lt;='Overhead Calc.'!AH$1),Pattern!$F46,"")</f>
        <v/>
      </c>
      <c r="AI78" t="str">
        <f>IF(AND(ISNUMBER(Pattern!$C46),Pattern!$D46&gt;0,Pattern!$C46&lt;='Overhead Calc.'!AI$1),Pattern!$F46,"")</f>
        <v/>
      </c>
      <c r="AJ78" t="str">
        <f>IF(AND(ISNUMBER(Pattern!$C46),Pattern!$D46&gt;0,Pattern!$C46&lt;='Overhead Calc.'!AJ$1),Pattern!$F46,"")</f>
        <v/>
      </c>
      <c r="AK78" t="str">
        <f>IF(AND(ISNUMBER(Pattern!$C46),Pattern!$D46&gt;0,Pattern!$C46&lt;='Overhead Calc.'!AK$1),Pattern!$F46,"")</f>
        <v/>
      </c>
      <c r="AL78" t="str">
        <f>IF(AND(ISNUMBER(Pattern!$C46),Pattern!$D46&gt;0,Pattern!$C46&lt;='Overhead Calc.'!AL$1),Pattern!$F46,"")</f>
        <v/>
      </c>
    </row>
    <row r="79" spans="1:38" x14ac:dyDescent="0.2">
      <c r="U79" t="str">
        <f>IF(AND(ISNUMBER(Pattern!$C47),Pattern!$C47&lt;='Overhead Calc.'!U$1),Pattern!$F47,"")</f>
        <v/>
      </c>
      <c r="V79" t="str">
        <f>IF(AND(ISNUMBER(Pattern!$C47),Pattern!$C47&lt;='Overhead Calc.'!V$1),Pattern!$F47,"")</f>
        <v/>
      </c>
      <c r="W79" t="str">
        <f>IF(AND(ISNUMBER(Pattern!$C47),Pattern!$C47&lt;='Overhead Calc.'!W$1),Pattern!$F47,"")</f>
        <v/>
      </c>
      <c r="X79" t="str">
        <f>IF(AND(ISNUMBER(Pattern!$C47),Pattern!$C47&lt;='Overhead Calc.'!X$1),Pattern!$F47,"")</f>
        <v/>
      </c>
      <c r="Y79" t="str">
        <f>IF(AND(ISNUMBER(Pattern!$C47),Pattern!$C47&lt;='Overhead Calc.'!Y$1),Pattern!$F47,"")</f>
        <v/>
      </c>
      <c r="Z79" t="str">
        <f>IF(AND(ISNUMBER(Pattern!$C47),Pattern!$C47&lt;='Overhead Calc.'!Z$1),Pattern!$F47,"")</f>
        <v/>
      </c>
      <c r="AA79" t="str">
        <f>IF(AND(ISNUMBER(Pattern!$C47),Pattern!$C47&lt;='Overhead Calc.'!AA$1),Pattern!$F47,"")</f>
        <v/>
      </c>
      <c r="AB79" t="str">
        <f>IF(AND(ISNUMBER(Pattern!$C47),Pattern!$C47&lt;='Overhead Calc.'!AB$1),Pattern!$F47,"")</f>
        <v/>
      </c>
      <c r="AC79" t="str">
        <f>IF(AND(ISNUMBER(Pattern!$C47),Pattern!$C47&lt;='Overhead Calc.'!AC$1),Pattern!$F47,"")</f>
        <v/>
      </c>
      <c r="AD79" t="str">
        <f>IF(AND(ISNUMBER(Pattern!$C47),Pattern!$C47&lt;='Overhead Calc.'!AD$1),Pattern!$F47,"")</f>
        <v/>
      </c>
      <c r="AE79" t="str">
        <f>IF(AND(ISNUMBER(Pattern!$C47),Pattern!$C47&lt;='Overhead Calc.'!AE$1),Pattern!$F47,"")</f>
        <v/>
      </c>
      <c r="AF79" t="str">
        <f>IF(AND(ISNUMBER(Pattern!$C47),Pattern!$C47&lt;='Overhead Calc.'!AF$1),Pattern!$F47,"")</f>
        <v/>
      </c>
      <c r="AG79" t="str">
        <f>IF(AND(ISNUMBER(Pattern!$C47),Pattern!$C47&lt;='Overhead Calc.'!AG$1),Pattern!$F47,"")</f>
        <v/>
      </c>
      <c r="AH79" t="str">
        <f>IF(AND(ISNUMBER(Pattern!$C47),Pattern!$C47&lt;='Overhead Calc.'!AH$1),Pattern!$F47,"")</f>
        <v/>
      </c>
      <c r="AI79" t="str">
        <f>IF(AND(ISNUMBER(Pattern!$C47),Pattern!$C47&lt;='Overhead Calc.'!AI$1),Pattern!$F47,"")</f>
        <v/>
      </c>
      <c r="AJ79" t="str">
        <f>IF(AND(ISNUMBER(Pattern!$C47),Pattern!$C47&lt;='Overhead Calc.'!AJ$1),Pattern!$F47,"")</f>
        <v/>
      </c>
      <c r="AK79" t="str">
        <f>IF(AND(ISNUMBER(Pattern!$C47),Pattern!$C47&lt;='Overhead Calc.'!AK$1),Pattern!$F47,"")</f>
        <v/>
      </c>
      <c r="AL79" t="str">
        <f>IF(AND(ISNUMBER(Pattern!$C47),Pattern!$C47&lt;='Overhead Calc.'!AL$1),Pattern!$F47,"")</f>
        <v/>
      </c>
    </row>
  </sheetData>
  <sheetProtection password="CCD5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workbookViewId="0">
      <selection activeCell="C45" sqref="C45"/>
    </sheetView>
  </sheetViews>
  <sheetFormatPr defaultRowHeight="8.25" x14ac:dyDescent="0.15"/>
  <cols>
    <col min="1" max="1" width="11" style="134" customWidth="1"/>
    <col min="2" max="9" width="19.28515625" style="134" customWidth="1"/>
    <col min="10" max="10" width="10.7109375" style="134" customWidth="1"/>
    <col min="11" max="16384" width="9.140625" style="134"/>
  </cols>
  <sheetData>
    <row r="2" spans="1:16" ht="9" thickBot="1" x14ac:dyDescent="0.2"/>
    <row r="3" spans="1:16" ht="9" customHeight="1" x14ac:dyDescent="0.15">
      <c r="A3" s="170" t="s">
        <v>156</v>
      </c>
      <c r="B3" s="140" t="s">
        <v>147</v>
      </c>
      <c r="C3" s="140" t="s">
        <v>146</v>
      </c>
      <c r="D3" s="140" t="s">
        <v>145</v>
      </c>
      <c r="E3" s="140" t="s">
        <v>144</v>
      </c>
      <c r="F3" s="140" t="s">
        <v>144</v>
      </c>
      <c r="G3" s="140" t="s">
        <v>143</v>
      </c>
      <c r="H3" s="140" t="s">
        <v>148</v>
      </c>
      <c r="I3" s="140" t="s">
        <v>149</v>
      </c>
    </row>
    <row r="4" spans="1:16" s="137" customFormat="1" ht="12.75" customHeight="1" x14ac:dyDescent="0.15">
      <c r="A4" s="171"/>
      <c r="B4" s="141">
        <f>VALUE('mL Calculation'!C52)/4</f>
        <v>600</v>
      </c>
      <c r="C4" s="141">
        <f>VALUE('mL Calculation'!H52)/5</f>
        <v>750</v>
      </c>
      <c r="D4" s="141">
        <f>VALUE('mL Calculation'!M52)/5</f>
        <v>900</v>
      </c>
      <c r="E4" s="141">
        <f>VALUE('mL Calculation'!R52)/4.5</f>
        <v>1000</v>
      </c>
      <c r="F4" s="141">
        <f>VALUE('mL Calculation'!V52)/4.5</f>
        <v>1000</v>
      </c>
      <c r="G4" s="141">
        <f>VALUE('mL Calculation'!AA52)/5</f>
        <v>900</v>
      </c>
      <c r="H4" s="141">
        <f>VALUE('mL Calculation'!AF52)/5</f>
        <v>750</v>
      </c>
      <c r="I4" s="141">
        <f>VALUE('mL Calculation'!AJ52)/4</f>
        <v>600</v>
      </c>
      <c r="J4" s="135"/>
      <c r="K4" s="136"/>
      <c r="L4" s="136"/>
      <c r="M4" s="136"/>
      <c r="N4" s="136"/>
      <c r="O4" s="136"/>
      <c r="P4" s="136"/>
    </row>
    <row r="5" spans="1:16" s="137" customFormat="1" ht="12" customHeight="1" x14ac:dyDescent="0.15">
      <c r="A5" s="171"/>
      <c r="B5" s="142">
        <f>E4/B4</f>
        <v>1.6666666666666667</v>
      </c>
      <c r="C5" s="142">
        <f>E4/C4</f>
        <v>1.3333333333333333</v>
      </c>
      <c r="D5" s="142">
        <f>E4/D4</f>
        <v>1.1111111111111112</v>
      </c>
      <c r="E5" s="142">
        <f>E4/F4</f>
        <v>1</v>
      </c>
      <c r="F5" s="142">
        <f>F4/E4</f>
        <v>1</v>
      </c>
      <c r="G5" s="142">
        <f>F4/G4</f>
        <v>1.1111111111111112</v>
      </c>
      <c r="H5" s="142">
        <f>F4/H4</f>
        <v>1.3333333333333333</v>
      </c>
      <c r="I5" s="142">
        <f>(F4)/(I4)</f>
        <v>1.6666666666666667</v>
      </c>
      <c r="J5" s="135"/>
      <c r="K5" s="136"/>
      <c r="L5" s="136"/>
      <c r="M5" s="136"/>
      <c r="N5" s="136"/>
      <c r="O5" s="136"/>
      <c r="P5" s="136"/>
    </row>
    <row r="6" spans="1:16" s="137" customFormat="1" ht="10.5" x14ac:dyDescent="0.15">
      <c r="A6" s="143"/>
      <c r="B6" s="144"/>
      <c r="C6" s="144"/>
      <c r="D6" s="144"/>
      <c r="E6" s="144"/>
      <c r="F6" s="144"/>
      <c r="G6" s="144"/>
      <c r="H6" s="144"/>
      <c r="I6" s="144"/>
    </row>
    <row r="7" spans="1:16" s="137" customFormat="1" ht="10.5" customHeight="1" x14ac:dyDescent="0.2">
      <c r="A7" s="145"/>
      <c r="B7" s="172" t="s">
        <v>157</v>
      </c>
      <c r="C7" s="172"/>
      <c r="D7" s="146" t="s">
        <v>150</v>
      </c>
      <c r="E7" s="146" t="s">
        <v>153</v>
      </c>
      <c r="F7" s="146" t="s">
        <v>151</v>
      </c>
      <c r="G7" s="146" t="s">
        <v>152</v>
      </c>
      <c r="H7" s="146" t="s">
        <v>154</v>
      </c>
      <c r="I7" s="146" t="s">
        <v>155</v>
      </c>
    </row>
    <row r="8" spans="1:16" s="138" customFormat="1" ht="10.5" x14ac:dyDescent="0.15">
      <c r="A8" s="147"/>
      <c r="B8" s="172"/>
      <c r="C8" s="172"/>
      <c r="D8" s="146" t="s">
        <v>137</v>
      </c>
      <c r="E8" s="146" t="s">
        <v>138</v>
      </c>
      <c r="F8" s="146" t="s">
        <v>139</v>
      </c>
      <c r="G8" s="146" t="s">
        <v>140</v>
      </c>
      <c r="H8" s="146" t="s">
        <v>141</v>
      </c>
      <c r="I8" s="146" t="s">
        <v>142</v>
      </c>
    </row>
    <row r="9" spans="1:16" s="139" customFormat="1" ht="10.5" x14ac:dyDescent="0.15">
      <c r="A9" s="147"/>
      <c r="B9" s="172"/>
      <c r="C9" s="172"/>
      <c r="D9" s="148">
        <f>(SUM('mL Calculation'!S15:W29)+SUM('mL Calculation'!S35:W49))/(SUM('mL Calculation'!D15:H29)+SUM('mL Calculation'!D35:H49))</f>
        <v>1.5151515151515151</v>
      </c>
      <c r="E9" s="148">
        <f>(SUM('mL Calculation'!S15:W29)+SUM('mL Calculation'!S35:W49))/(SUM('mL Calculation'!I15:M29)+SUM('mL Calculation'!I35:M49))</f>
        <v>1.2345679012345678</v>
      </c>
      <c r="F9" s="148">
        <f>(SUM('mL Calculation'!S15:W29)+SUM('mL Calculation'!S35:W49))/(SUM('mL Calculation'!N15:R29)+SUM('mL Calculation'!N35:R49))</f>
        <v>1.0638297872340425</v>
      </c>
      <c r="G9" s="148">
        <f>(SUM('mL Calculation'!S15:W29)+SUM('mL Calculation'!S35:W49))/(SUM('mL Calculation'!X15:AB29)+SUM('mL Calculation'!X35:AB49))</f>
        <v>1.0638297872340425</v>
      </c>
      <c r="H9" s="148">
        <f>(SUM('mL Calculation'!S15:W29)+SUM('mL Calculation'!S35:W49))/(SUM('mL Calculation'!AC15:AG29)+SUM('mL Calculation'!AC35:AG49))</f>
        <v>1.2345679012345678</v>
      </c>
      <c r="I9" s="148">
        <f>(SUM('mL Calculation'!S15:W29)+SUM('mL Calculation'!S35:W49))/(SUM('mL Calculation'!AH15:AL29)+SUM('mL Calculation'!AH35:AL49))</f>
        <v>1.5151515151515151</v>
      </c>
    </row>
    <row r="12" spans="1:16" ht="13.5" customHeight="1" x14ac:dyDescent="0.15"/>
    <row r="13" spans="1:16" ht="12.75" customHeight="1" x14ac:dyDescent="0.15"/>
    <row r="14" spans="1:16" ht="12.75" customHeight="1" x14ac:dyDescent="0.15"/>
    <row r="15" spans="1:16" ht="12.75" customHeight="1" x14ac:dyDescent="0.15"/>
    <row r="16" spans="1: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</sheetData>
  <mergeCells count="2">
    <mergeCell ref="A3:A5"/>
    <mergeCell ref="B7:C9"/>
  </mergeCells>
  <phoneticPr fontId="0" type="noConversion"/>
  <printOptions horizontalCentered="1" verticalCentered="1"/>
  <pageMargins left="0.5" right="0.5" top="0.5" bottom="0.5" header="0.5" footer="0.5"/>
  <pageSetup scale="8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workbookViewId="0">
      <selection activeCell="L76" sqref="L76"/>
    </sheetView>
  </sheetViews>
  <sheetFormatPr defaultRowHeight="12.75" x14ac:dyDescent="0.2"/>
  <cols>
    <col min="1" max="11" width="5.5703125" customWidth="1"/>
    <col min="12" max="12" width="36.5703125" customWidth="1"/>
  </cols>
  <sheetData>
    <row r="1" spans="1:12" ht="12.75" customHeight="1" x14ac:dyDescent="0.2">
      <c r="A1" s="173" t="str">
        <f>CONCATENATE(Pattern!G1," Overhead View of Conditioner Pattern")</f>
        <v>DeLunaCharlie Overhead View of Conditioner Pattern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2" spans="1:12" ht="12.7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6.75" customHeight="1" x14ac:dyDescent="0.2"/>
    <row r="4" spans="1:12" ht="6.75" customHeight="1" x14ac:dyDescent="0.2"/>
    <row r="5" spans="1:12" ht="6.75" customHeight="1" x14ac:dyDescent="0.2"/>
    <row r="6" spans="1:12" ht="6.75" customHeight="1" x14ac:dyDescent="0.2"/>
    <row r="7" spans="1:12" ht="6.75" customHeight="1" x14ac:dyDescent="0.2"/>
    <row r="8" spans="1:12" ht="6.75" customHeight="1" x14ac:dyDescent="0.2"/>
    <row r="9" spans="1:12" ht="6.75" customHeight="1" x14ac:dyDescent="0.2"/>
    <row r="10" spans="1:12" ht="6.75" customHeight="1" x14ac:dyDescent="0.2"/>
    <row r="11" spans="1:12" ht="6.75" customHeight="1" x14ac:dyDescent="0.2"/>
    <row r="12" spans="1:12" ht="6.75" customHeight="1" x14ac:dyDescent="0.2"/>
    <row r="13" spans="1:12" ht="6.75" customHeight="1" x14ac:dyDescent="0.2"/>
    <row r="14" spans="1:12" ht="6.75" customHeight="1" x14ac:dyDescent="0.2"/>
    <row r="15" spans="1:12" ht="6.75" customHeight="1" x14ac:dyDescent="0.2"/>
    <row r="16" spans="1:12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ht="6.75" customHeight="1" x14ac:dyDescent="0.2"/>
    <row r="34" ht="6.75" customHeight="1" x14ac:dyDescent="0.2"/>
    <row r="35" ht="6.75" customHeight="1" x14ac:dyDescent="0.2"/>
    <row r="36" ht="6.75" customHeight="1" x14ac:dyDescent="0.2"/>
    <row r="37" ht="6.75" customHeight="1" x14ac:dyDescent="0.2"/>
    <row r="38" ht="6.75" customHeight="1" x14ac:dyDescent="0.2"/>
    <row r="39" ht="6.75" customHeight="1" x14ac:dyDescent="0.2"/>
    <row r="40" ht="6.75" customHeight="1" x14ac:dyDescent="0.2"/>
    <row r="41" ht="6.75" customHeight="1" x14ac:dyDescent="0.2"/>
    <row r="42" ht="6.75" customHeight="1" x14ac:dyDescent="0.2"/>
    <row r="43" ht="6.75" customHeight="1" x14ac:dyDescent="0.2"/>
    <row r="44" ht="6.75" customHeight="1" x14ac:dyDescent="0.2"/>
    <row r="45" ht="6.75" customHeight="1" x14ac:dyDescent="0.2"/>
    <row r="46" ht="6.75" customHeight="1" x14ac:dyDescent="0.2"/>
    <row r="47" ht="6.75" customHeight="1" x14ac:dyDescent="0.2"/>
    <row r="48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</sheetData>
  <mergeCells count="1">
    <mergeCell ref="A1:L2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workbookViewId="0">
      <selection activeCell="AP31" sqref="AP31"/>
    </sheetView>
  </sheetViews>
  <sheetFormatPr defaultRowHeight="12.75" x14ac:dyDescent="0.2"/>
  <cols>
    <col min="1" max="40" width="2.7109375" customWidth="1"/>
  </cols>
  <sheetData>
    <row r="1" spans="1:42" ht="17.25" customHeight="1" thickBot="1" x14ac:dyDescent="0.25">
      <c r="A1" s="1" t="s">
        <v>0</v>
      </c>
      <c r="B1" s="41"/>
      <c r="C1" s="41"/>
      <c r="D1" s="41"/>
      <c r="E1" s="41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175" t="str">
        <f>IF(ISBLANK(Pattern!$G1),"",Pattern!$G1)</f>
        <v>DeLunaCharlie</v>
      </c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7"/>
      <c r="AN1" s="177"/>
    </row>
    <row r="2" spans="1:42" ht="17.25" customHeight="1" thickBot="1" x14ac:dyDescent="0.25">
      <c r="A2" s="1" t="s">
        <v>1</v>
      </c>
      <c r="B2" s="41"/>
      <c r="C2" s="41"/>
      <c r="D2" s="41"/>
      <c r="E2" s="41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175" t="str">
        <f>IF(ISBLANK(Pattern!$G2),"",Pattern!$G2)</f>
        <v/>
      </c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7"/>
      <c r="AN2" s="177"/>
    </row>
    <row r="3" spans="1:42" ht="17.25" customHeight="1" thickBot="1" x14ac:dyDescent="0.25">
      <c r="A3" s="1" t="s">
        <v>2</v>
      </c>
      <c r="B3" s="41"/>
      <c r="C3" s="41"/>
      <c r="D3" s="41"/>
      <c r="E3" s="41"/>
      <c r="F3" s="41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175" t="str">
        <f>IF(ISBLANK(Pattern!$G3),"",Pattern!$G3)</f>
        <v/>
      </c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7"/>
      <c r="AN3" s="177"/>
    </row>
    <row r="4" spans="1:42" ht="17.25" customHeight="1" thickBot="1" x14ac:dyDescent="0.25">
      <c r="A4" s="1" t="s">
        <v>3</v>
      </c>
      <c r="B4" s="41"/>
      <c r="C4" s="41"/>
      <c r="D4" s="41"/>
      <c r="E4" s="41"/>
      <c r="F4" s="41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175" t="str">
        <f>IF(ISBLANK(Pattern!$G4),"",Pattern!$G4)</f>
        <v/>
      </c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7"/>
      <c r="AN4" s="177"/>
    </row>
    <row r="5" spans="1:42" ht="17.2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</row>
    <row r="6" spans="1:42" ht="17.25" customHeight="1" x14ac:dyDescent="0.2">
      <c r="B6" s="42"/>
      <c r="C6" s="42"/>
      <c r="D6" s="42"/>
      <c r="E6" s="42"/>
      <c r="F6" s="42"/>
      <c r="G6" s="42"/>
      <c r="H6" s="42"/>
      <c r="I6" s="42"/>
      <c r="J6" s="181" t="s">
        <v>65</v>
      </c>
      <c r="K6" s="181"/>
      <c r="L6" s="181"/>
      <c r="M6" s="43"/>
      <c r="N6" s="181" t="s">
        <v>66</v>
      </c>
      <c r="O6" s="181"/>
      <c r="P6" s="181"/>
      <c r="Q6" s="43"/>
      <c r="R6" s="181" t="s">
        <v>67</v>
      </c>
      <c r="S6" s="181"/>
      <c r="T6" s="181"/>
      <c r="U6" s="43"/>
      <c r="V6" s="181" t="s">
        <v>68</v>
      </c>
      <c r="W6" s="181"/>
      <c r="X6" s="181"/>
      <c r="Y6" s="43"/>
      <c r="Z6" s="181" t="s">
        <v>69</v>
      </c>
      <c r="AA6" s="181"/>
      <c r="AB6" s="181"/>
      <c r="AC6" s="43"/>
      <c r="AD6" s="181" t="s">
        <v>70</v>
      </c>
      <c r="AE6" s="181"/>
      <c r="AF6" s="181"/>
      <c r="AG6" s="42"/>
      <c r="AH6" s="42"/>
      <c r="AI6" s="42"/>
      <c r="AJ6" s="42"/>
      <c r="AK6" s="42"/>
      <c r="AL6" s="42"/>
      <c r="AM6" s="42"/>
      <c r="AN6" s="42"/>
      <c r="AO6" s="60"/>
      <c r="AP6" s="60"/>
    </row>
    <row r="7" spans="1:42" ht="18" x14ac:dyDescent="0.2">
      <c r="A7" s="44" t="s">
        <v>106</v>
      </c>
      <c r="B7" s="42"/>
      <c r="C7" s="42"/>
      <c r="D7" s="42"/>
      <c r="E7" s="42"/>
      <c r="F7" s="42"/>
      <c r="G7" s="42"/>
      <c r="H7" s="42"/>
      <c r="I7" s="42"/>
      <c r="J7" s="178"/>
      <c r="K7" s="178"/>
      <c r="L7" s="178"/>
      <c r="M7" s="69"/>
      <c r="N7" s="178"/>
      <c r="O7" s="178"/>
      <c r="P7" s="178"/>
      <c r="Q7" s="69"/>
      <c r="R7" s="178"/>
      <c r="S7" s="178"/>
      <c r="T7" s="178"/>
      <c r="U7" s="69"/>
      <c r="V7" s="178"/>
      <c r="W7" s="178"/>
      <c r="X7" s="178"/>
      <c r="Y7" s="69"/>
      <c r="Z7" s="178"/>
      <c r="AA7" s="178"/>
      <c r="AB7" s="178"/>
      <c r="AC7" s="69"/>
      <c r="AD7" s="178"/>
      <c r="AE7" s="178"/>
      <c r="AF7" s="178"/>
      <c r="AG7" s="42"/>
      <c r="AH7" s="42"/>
      <c r="AI7" s="42"/>
      <c r="AJ7" s="42"/>
      <c r="AK7" s="42"/>
      <c r="AL7" s="42"/>
      <c r="AM7" s="42"/>
      <c r="AN7" s="42"/>
      <c r="AO7" s="60"/>
      <c r="AP7" s="60"/>
    </row>
    <row r="8" spans="1:42" ht="18" x14ac:dyDescent="0.2">
      <c r="A8" s="44" t="s">
        <v>57</v>
      </c>
      <c r="B8" s="42"/>
      <c r="C8" s="42"/>
      <c r="D8" s="42"/>
      <c r="E8" s="42"/>
      <c r="F8" s="42"/>
      <c r="G8" s="42"/>
      <c r="H8" s="42"/>
      <c r="I8" s="42"/>
      <c r="J8" s="182"/>
      <c r="K8" s="182"/>
      <c r="L8" s="182"/>
      <c r="M8" s="69"/>
      <c r="N8" s="182"/>
      <c r="O8" s="182"/>
      <c r="P8" s="182"/>
      <c r="Q8" s="69"/>
      <c r="R8" s="182"/>
      <c r="S8" s="182"/>
      <c r="T8" s="182"/>
      <c r="U8" s="69"/>
      <c r="V8" s="182"/>
      <c r="W8" s="182"/>
      <c r="X8" s="182"/>
      <c r="Y8" s="69"/>
      <c r="Z8" s="182"/>
      <c r="AA8" s="182"/>
      <c r="AB8" s="182"/>
      <c r="AC8" s="69"/>
      <c r="AD8" s="182"/>
      <c r="AE8" s="182"/>
      <c r="AF8" s="182"/>
      <c r="AG8" s="42"/>
      <c r="AH8" s="42"/>
      <c r="AI8" s="42"/>
      <c r="AJ8" s="42"/>
      <c r="AK8" s="42"/>
      <c r="AL8" s="42"/>
      <c r="AM8" s="42"/>
      <c r="AN8" s="42"/>
      <c r="AO8" s="60"/>
      <c r="AP8" s="60"/>
    </row>
    <row r="9" spans="1:42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184"/>
      <c r="S9" s="184"/>
      <c r="T9" s="184"/>
      <c r="U9" s="184"/>
      <c r="V9" s="184"/>
      <c r="W9" s="184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6"/>
      <c r="AO9" s="61"/>
      <c r="AP9" s="61"/>
    </row>
    <row r="10" spans="1:42" x14ac:dyDescent="0.2">
      <c r="A10" s="67" t="s">
        <v>107</v>
      </c>
      <c r="B10" s="48"/>
      <c r="C10" s="49"/>
      <c r="D10" s="49"/>
      <c r="E10" s="49"/>
      <c r="F10" s="47"/>
      <c r="G10" s="49"/>
      <c r="H10" s="49"/>
      <c r="I10" s="49"/>
      <c r="J10" s="49"/>
      <c r="K10" s="50"/>
      <c r="L10" s="51"/>
      <c r="M10" s="49"/>
      <c r="N10" s="49"/>
      <c r="O10" s="49"/>
      <c r="P10" s="49"/>
      <c r="Q10" s="49"/>
      <c r="R10" s="49"/>
      <c r="S10" s="49"/>
      <c r="T10" s="52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</row>
    <row r="11" spans="1:42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2"/>
      <c r="S11" s="48"/>
      <c r="T11" s="48"/>
      <c r="U11" s="48"/>
      <c r="V11" s="48"/>
      <c r="W11" s="48"/>
      <c r="X11" s="48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</row>
    <row r="12" spans="1:42" x14ac:dyDescent="0.2">
      <c r="A12" s="75" t="s">
        <v>63</v>
      </c>
      <c r="B12" s="76"/>
      <c r="C12" s="77"/>
      <c r="D12" s="77"/>
      <c r="E12" s="77"/>
      <c r="F12" s="77"/>
      <c r="G12" s="179">
        <f>Pattern!$C$8</f>
        <v>50</v>
      </c>
      <c r="H12" s="179"/>
      <c r="I12" s="77"/>
      <c r="J12" s="77"/>
      <c r="K12" s="75" t="s">
        <v>102</v>
      </c>
      <c r="L12" s="77"/>
      <c r="M12" s="77"/>
      <c r="N12" s="77"/>
      <c r="O12" s="180">
        <f>Pattern!J26</f>
        <v>24.55</v>
      </c>
      <c r="P12" s="180"/>
      <c r="Q12" s="180"/>
      <c r="R12" s="77"/>
      <c r="S12" s="75" t="s">
        <v>103</v>
      </c>
      <c r="T12" s="77"/>
      <c r="U12" s="77"/>
      <c r="V12" s="77"/>
      <c r="W12" s="180">
        <f>Pattern!J47</f>
        <v>5.75</v>
      </c>
      <c r="X12" s="180"/>
      <c r="Y12" s="180"/>
      <c r="Z12" s="75" t="s">
        <v>104</v>
      </c>
      <c r="AA12" s="77"/>
      <c r="AB12" s="77"/>
      <c r="AC12" s="77"/>
      <c r="AD12" s="180">
        <f>O12+W12</f>
        <v>30.3</v>
      </c>
      <c r="AE12" s="180"/>
      <c r="AF12" s="180"/>
      <c r="AG12" s="77"/>
      <c r="AH12" s="77"/>
      <c r="AI12" s="77"/>
      <c r="AJ12" s="77"/>
      <c r="AK12" s="77"/>
      <c r="AL12" s="77"/>
      <c r="AM12" s="77"/>
      <c r="AN12" s="77"/>
    </row>
    <row r="13" spans="1:42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80"/>
      <c r="AK13" s="80"/>
      <c r="AL13" s="80"/>
      <c r="AM13" s="79"/>
      <c r="AN13" s="81"/>
    </row>
    <row r="14" spans="1:42" ht="9.9499999999999993" customHeight="1" thickBot="1" x14ac:dyDescent="0.25">
      <c r="A14" s="82"/>
      <c r="B14" s="83" t="s">
        <v>64</v>
      </c>
      <c r="C14" s="84" t="s">
        <v>71</v>
      </c>
      <c r="D14" s="84" t="s">
        <v>72</v>
      </c>
      <c r="E14" s="84" t="s">
        <v>73</v>
      </c>
      <c r="F14" s="84" t="s">
        <v>74</v>
      </c>
      <c r="G14" s="84" t="s">
        <v>75</v>
      </c>
      <c r="H14" s="84" t="s">
        <v>76</v>
      </c>
      <c r="I14" s="84" t="s">
        <v>77</v>
      </c>
      <c r="J14" s="84" t="s">
        <v>78</v>
      </c>
      <c r="K14" s="84" t="s">
        <v>79</v>
      </c>
      <c r="L14" s="84" t="s">
        <v>80</v>
      </c>
      <c r="M14" s="84" t="s">
        <v>81</v>
      </c>
      <c r="N14" s="84" t="s">
        <v>82</v>
      </c>
      <c r="O14" s="84" t="s">
        <v>83</v>
      </c>
      <c r="P14" s="84" t="s">
        <v>84</v>
      </c>
      <c r="Q14" s="84" t="s">
        <v>85</v>
      </c>
      <c r="R14" s="84" t="s">
        <v>86</v>
      </c>
      <c r="S14" s="84" t="s">
        <v>87</v>
      </c>
      <c r="T14" s="84" t="s">
        <v>88</v>
      </c>
      <c r="U14" s="84">
        <v>20</v>
      </c>
      <c r="V14" s="84" t="s">
        <v>89</v>
      </c>
      <c r="W14" s="84" t="s">
        <v>90</v>
      </c>
      <c r="X14" s="84" t="s">
        <v>91</v>
      </c>
      <c r="Y14" s="84" t="s">
        <v>92</v>
      </c>
      <c r="Z14" s="84" t="s">
        <v>54</v>
      </c>
      <c r="AA14" s="84" t="s">
        <v>53</v>
      </c>
      <c r="AB14" s="84" t="s">
        <v>52</v>
      </c>
      <c r="AC14" s="84" t="s">
        <v>51</v>
      </c>
      <c r="AD14" s="84" t="s">
        <v>50</v>
      </c>
      <c r="AE14" s="84" t="s">
        <v>49</v>
      </c>
      <c r="AF14" s="84" t="s">
        <v>127</v>
      </c>
      <c r="AG14" s="84" t="s">
        <v>128</v>
      </c>
      <c r="AH14" s="84" t="s">
        <v>95</v>
      </c>
      <c r="AI14" s="84" t="s">
        <v>96</v>
      </c>
      <c r="AJ14" s="84" t="s">
        <v>97</v>
      </c>
      <c r="AK14" s="84" t="s">
        <v>98</v>
      </c>
      <c r="AL14" s="84" t="s">
        <v>99</v>
      </c>
      <c r="AM14" s="84" t="s">
        <v>100</v>
      </c>
      <c r="AN14" s="83" t="s">
        <v>105</v>
      </c>
    </row>
    <row r="15" spans="1:42" ht="9.9499999999999993" customHeight="1" x14ac:dyDescent="0.2">
      <c r="A15" s="83"/>
      <c r="B15" s="81" t="s">
        <v>22</v>
      </c>
      <c r="C15" s="85">
        <f>IF(ISNUMBER(Pattern!$B11),IF(Pattern!$B11&lt;=VALUE(LEFT(C$14,LEN(C$14)-1)),Pattern!$D11*Pattern!$C$8,""),"")</f>
        <v>200</v>
      </c>
      <c r="D15" s="86">
        <f>IF(ISNUMBER(Pattern!$B11),IF(Pattern!$B11&lt;=VALUE(LEFT(D$14,LEN(D$14)-1)),Pattern!$D11*Pattern!$C$8,""),"")</f>
        <v>200</v>
      </c>
      <c r="E15" s="86">
        <f>IF(ISNUMBER(Pattern!$B11),IF(Pattern!$B11&lt;=VALUE(LEFT(E$14,LEN(E$14)-1)),Pattern!$D11*Pattern!$C$8,""),"")</f>
        <v>200</v>
      </c>
      <c r="F15" s="87">
        <f>IF(ISNUMBER(Pattern!$B11),IF(Pattern!$B11&lt;=VALUE(LEFT(F$14,LEN(F$14)-1)),Pattern!$D11*Pattern!$C$8,""),"")</f>
        <v>200</v>
      </c>
      <c r="G15" s="88">
        <f>IF(ISNUMBER(Pattern!$B11),IF(Pattern!$B11&lt;=VALUE(LEFT(G$14,LEN(G$14)-1)),Pattern!$D11*Pattern!$C$8,""),"")</f>
        <v>200</v>
      </c>
      <c r="H15" s="86">
        <f>IF(ISNUMBER(Pattern!$B11),IF(Pattern!$B11&lt;=VALUE(LEFT(H$14,LEN(H$14)-1)),Pattern!$D11*Pattern!$C$8,""),"")</f>
        <v>200</v>
      </c>
      <c r="I15" s="86">
        <f>IF(ISNUMBER(Pattern!$B11),IF(Pattern!$B11&lt;=VALUE(LEFT(I$14,LEN(I$14)-1)),Pattern!$D11*Pattern!$C$8,""),"")</f>
        <v>200</v>
      </c>
      <c r="J15" s="86">
        <f>IF(ISNUMBER(Pattern!$B11),IF(Pattern!$B11&lt;=VALUE(LEFT(J$14,LEN(J$14)-1)),Pattern!$D11*Pattern!$C$8,""),"")</f>
        <v>200</v>
      </c>
      <c r="K15" s="87">
        <f>IF(ISNUMBER(Pattern!$B11),IF(Pattern!$B11&lt;=VALUE(LEFT(K$14,LEN(K$14)-1)),Pattern!$D11*Pattern!$C$8,""),"")</f>
        <v>200</v>
      </c>
      <c r="L15" s="88">
        <f>IF(ISNUMBER(Pattern!$B11),IF(Pattern!$B11&lt;=VALUE(LEFT(L$14,LEN(L$14)-1)),Pattern!$D11*Pattern!$C$8,""),"")</f>
        <v>200</v>
      </c>
      <c r="M15" s="86">
        <f>IF(ISNUMBER(Pattern!$B11),IF(Pattern!$B11&lt;=VALUE(LEFT(M$14,LEN(M$14)-1)),Pattern!$D11*Pattern!$C$8,""),"")</f>
        <v>200</v>
      </c>
      <c r="N15" s="86">
        <f>IF(ISNUMBER(Pattern!$B11),IF(Pattern!$B11&lt;=VALUE(LEFT(N$14,LEN(N$14)-1)),Pattern!$D11*Pattern!$C$8,""),"")</f>
        <v>200</v>
      </c>
      <c r="O15" s="86">
        <f>IF(ISNUMBER(Pattern!$B11),IF(Pattern!$B11&lt;=VALUE(LEFT(O$14,LEN(O$14)-1)),Pattern!$D11*Pattern!$C$8,""),"")</f>
        <v>200</v>
      </c>
      <c r="P15" s="89">
        <f>IF(ISNUMBER(Pattern!$B11),IF(Pattern!$B11&lt;=VALUE(LEFT(P$14,LEN(P$14)-1)),Pattern!$D11*Pattern!$C$8,""),"")</f>
        <v>200</v>
      </c>
      <c r="Q15" s="88">
        <f>IF(ISNUMBER(Pattern!$B11),IF(Pattern!$B11&lt;=VALUE(LEFT(Q$14,LEN(Q$14)-1)),Pattern!$D11*Pattern!$C$8,""),"")</f>
        <v>200</v>
      </c>
      <c r="R15" s="86">
        <f>IF(ISNUMBER(Pattern!$B11),IF(Pattern!$B11&lt;=VALUE(LEFT(R$14,LEN(R$14)-1)),Pattern!$D11*Pattern!$C$8,""),"")</f>
        <v>200</v>
      </c>
      <c r="S15" s="86">
        <f>IF(ISNUMBER(Pattern!$B11),IF(Pattern!$B11&lt;=VALUE(LEFT(S$14,LEN(S$14)-1)),Pattern!$D11*Pattern!$C$8,""),"")</f>
        <v>200</v>
      </c>
      <c r="T15" s="87">
        <f>IF(ISNUMBER(Pattern!$B11),IF(Pattern!$B11&lt;=VALUE(LEFT(T$14,LEN(T$14)-1)),Pattern!$D11*Pattern!$C$8,""),"")</f>
        <v>200</v>
      </c>
      <c r="U15" s="90">
        <f>IF(ISNUMBER(Pattern!$B11),IF(Pattern!$B11&lt;=VALUE(LEFT(U$14,LEN(U$14))),Pattern!$D11*Pattern!$C$8,""),"")</f>
        <v>200</v>
      </c>
      <c r="V15" s="88">
        <f>IF(ISNUMBER(Pattern!$C11),IF(Pattern!$C11&lt;=VALUE(LEFT(V$14,LEN(V$14)-1)),Pattern!$D11*Pattern!$C$8,""),"")</f>
        <v>200</v>
      </c>
      <c r="W15" s="86">
        <f>IF(ISNUMBER(Pattern!$C11),IF(Pattern!$C11&lt;=VALUE(LEFT(W$14,LEN(W$14)-1)),Pattern!$D11*Pattern!$C$8,""),"")</f>
        <v>200</v>
      </c>
      <c r="X15" s="86">
        <f>IF(ISNUMBER(Pattern!$C11),IF(Pattern!$C11&lt;=VALUE(LEFT(X$14,LEN(X$14)-1)),Pattern!$D11*Pattern!$C$8,""),"")</f>
        <v>200</v>
      </c>
      <c r="Y15" s="87">
        <f>IF(ISNUMBER(Pattern!$C11),IF(Pattern!$C11&lt;=VALUE(LEFT(Y$14,LEN(Y$14)-1)),Pattern!$D11*Pattern!$C$8,""),"")</f>
        <v>200</v>
      </c>
      <c r="Z15" s="85">
        <f>IF(ISNUMBER(Pattern!$C11),IF(Pattern!$C11&lt;=VALUE(LEFT(Z$14,LEN(Z$14)-1)),Pattern!$D11*Pattern!$C$8,""),"")</f>
        <v>200</v>
      </c>
      <c r="AA15" s="86">
        <f>IF(ISNUMBER(Pattern!$C11),IF(Pattern!$C11&lt;=VALUE(LEFT(AA$14,LEN(AA$14)-1)),Pattern!$D11*Pattern!$C$8,""),"")</f>
        <v>200</v>
      </c>
      <c r="AB15" s="86">
        <f>IF(ISNUMBER(Pattern!$C11),IF(Pattern!$C11&lt;=VALUE(LEFT(AB$14,LEN(AB$14)-1)),Pattern!$D11*Pattern!$C$8,""),"")</f>
        <v>200</v>
      </c>
      <c r="AC15" s="86">
        <f>IF(ISNUMBER(Pattern!$C11),IF(Pattern!$C11&lt;=VALUE(LEFT(AC$14,LEN(AC$14)-1)),Pattern!$D11*Pattern!$C$8,""),"")</f>
        <v>200</v>
      </c>
      <c r="AD15" s="87">
        <f>IF(ISNUMBER(Pattern!$C11),IF(Pattern!$C11&lt;=VALUE(LEFT(AD$14,LEN(AD$14)-1)),Pattern!$D11*Pattern!$C$8,""),"")</f>
        <v>200</v>
      </c>
      <c r="AE15" s="85">
        <f>IF(ISNUMBER(Pattern!$C11),IF(Pattern!$C11&lt;=VALUE(LEFT(AE$14,LEN(AE$14)-1)),Pattern!$D11*Pattern!$C$8,""),"")</f>
        <v>200</v>
      </c>
      <c r="AF15" s="86">
        <f>IF(ISNUMBER(Pattern!$C11),IF(Pattern!$C11&lt;=VALUE(LEFT(AF$14,LEN(AF$14)-1)),Pattern!$D11*Pattern!$C$8,""),"")</f>
        <v>200</v>
      </c>
      <c r="AG15" s="86">
        <f>IF(ISNUMBER(Pattern!$C11),IF(Pattern!$C11&lt;=VALUE(LEFT(AG$14,LEN(AG$14)-1)),Pattern!$D11*Pattern!$C$8,""),"")</f>
        <v>200</v>
      </c>
      <c r="AH15" s="86">
        <f>IF(ISNUMBER(Pattern!$C11),IF(Pattern!$C11&lt;=VALUE(LEFT(AH$14,LEN(AH$14)-1)),Pattern!$D11*Pattern!$C$8,""),"")</f>
        <v>200</v>
      </c>
      <c r="AI15" s="87">
        <f>IF(ISNUMBER(Pattern!$C11),IF(Pattern!$C11&lt;=VALUE(LEFT(AI$14,LEN(AI$14)-1)),Pattern!$D11*Pattern!$C$8,""),"")</f>
        <v>200</v>
      </c>
      <c r="AJ15" s="85">
        <f>IF(ISNUMBER(Pattern!$C11),IF(Pattern!$C11&lt;=VALUE(LEFT(AJ$14,LEN(AJ$14)-1)),Pattern!$D11*Pattern!$C$8,""),"")</f>
        <v>200</v>
      </c>
      <c r="AK15" s="86">
        <f>IF(ISNUMBER(Pattern!$C11),IF(Pattern!$C11&lt;=VALUE(LEFT(AK$14,LEN(AK$14)-1)),Pattern!$D11*Pattern!$C$8,""),"")</f>
        <v>200</v>
      </c>
      <c r="AL15" s="86">
        <f>IF(ISNUMBER(Pattern!$C11),IF(Pattern!$C11&lt;=VALUE(LEFT(AL$14,LEN(AL$14)-1)),Pattern!$D11*Pattern!$C$8,""),"")</f>
        <v>200</v>
      </c>
      <c r="AM15" s="87">
        <f>IF(ISNUMBER(Pattern!$C11),IF(Pattern!$C11&lt;=VALUE(LEFT(AM$14,LEN(AM$14)-1)),Pattern!$D11*Pattern!$C$8,""),"")</f>
        <v>200</v>
      </c>
      <c r="AN15" s="81"/>
    </row>
    <row r="16" spans="1:42" ht="9.9499999999999993" customHeight="1" x14ac:dyDescent="0.2">
      <c r="A16" s="83"/>
      <c r="B16" s="81" t="s">
        <v>23</v>
      </c>
      <c r="C16" s="91">
        <f>IF(ISNUMBER(Pattern!$B12),IF(Pattern!$B12&lt;=VALUE(LEFT(C$14,LEN(C$14)-1)),Pattern!$D12*Pattern!$C$8,""),"")</f>
        <v>150</v>
      </c>
      <c r="D16" s="92">
        <f>IF(ISNUMBER(Pattern!$B12),IF(Pattern!$B12&lt;=VALUE(LEFT(D$14,LEN(D$14)-1)),Pattern!$D12*Pattern!$C$8,""),"")</f>
        <v>150</v>
      </c>
      <c r="E16" s="92">
        <f>IF(ISNUMBER(Pattern!$B12),IF(Pattern!$B12&lt;=VALUE(LEFT(E$14,LEN(E$14)-1)),Pattern!$D12*Pattern!$C$8,""),"")</f>
        <v>150</v>
      </c>
      <c r="F16" s="93">
        <f>IF(ISNUMBER(Pattern!$B12),IF(Pattern!$B12&lt;=VALUE(LEFT(F$14,LEN(F$14)-1)),Pattern!$D12*Pattern!$C$8,""),"")</f>
        <v>150</v>
      </c>
      <c r="G16" s="91">
        <f>IF(ISNUMBER(Pattern!$B12),IF(Pattern!$B12&lt;=VALUE(LEFT(G$14,LEN(G$14)-1)),Pattern!$D12*Pattern!$C$8,""),"")</f>
        <v>150</v>
      </c>
      <c r="H16" s="92">
        <f>IF(ISNUMBER(Pattern!$B12),IF(Pattern!$B12&lt;=VALUE(LEFT(H$14,LEN(H$14)-1)),Pattern!$D12*Pattern!$C$8,""),"")</f>
        <v>150</v>
      </c>
      <c r="I16" s="92">
        <f>IF(ISNUMBER(Pattern!$B12),IF(Pattern!$B12&lt;=VALUE(LEFT(I$14,LEN(I$14)-1)),Pattern!$D12*Pattern!$C$8,""),"")</f>
        <v>150</v>
      </c>
      <c r="J16" s="92">
        <f>IF(ISNUMBER(Pattern!$B12),IF(Pattern!$B12&lt;=VALUE(LEFT(J$14,LEN(J$14)-1)),Pattern!$D12*Pattern!$C$8,""),"")</f>
        <v>150</v>
      </c>
      <c r="K16" s="93">
        <f>IF(ISNUMBER(Pattern!$B12),IF(Pattern!$B12&lt;=VALUE(LEFT(K$14,LEN(K$14)-1)),Pattern!$D12*Pattern!$C$8,""),"")</f>
        <v>150</v>
      </c>
      <c r="L16" s="91">
        <f>IF(ISNUMBER(Pattern!$B12),IF(Pattern!$B12&lt;=VALUE(LEFT(L$14,LEN(L$14)-1)),Pattern!$D12*Pattern!$C$8,""),"")</f>
        <v>150</v>
      </c>
      <c r="M16" s="92">
        <f>IF(ISNUMBER(Pattern!$B12),IF(Pattern!$B12&lt;=VALUE(LEFT(M$14,LEN(M$14)-1)),Pattern!$D12*Pattern!$C$8,""),"")</f>
        <v>150</v>
      </c>
      <c r="N16" s="92">
        <f>IF(ISNUMBER(Pattern!$B12),IF(Pattern!$B12&lt;=VALUE(LEFT(N$14,LEN(N$14)-1)),Pattern!$D12*Pattern!$C$8,""),"")</f>
        <v>150</v>
      </c>
      <c r="O16" s="92">
        <f>IF(ISNUMBER(Pattern!$B12),IF(Pattern!$B12&lt;=VALUE(LEFT(O$14,LEN(O$14)-1)),Pattern!$D12*Pattern!$C$8,""),"")</f>
        <v>150</v>
      </c>
      <c r="P16" s="93">
        <f>IF(ISNUMBER(Pattern!$B12),IF(Pattern!$B12&lt;=VALUE(LEFT(P$14,LEN(P$14)-1)),Pattern!$D12*Pattern!$C$8,""),"")</f>
        <v>150</v>
      </c>
      <c r="Q16" s="91">
        <f>IF(ISNUMBER(Pattern!$B12),IF(Pattern!$B12&lt;=VALUE(LEFT(Q$14,LEN(Q$14)-1)),Pattern!$D12*Pattern!$C$8,""),"")</f>
        <v>150</v>
      </c>
      <c r="R16" s="92">
        <f>IF(ISNUMBER(Pattern!$B12),IF(Pattern!$B12&lt;=VALUE(LEFT(R$14,LEN(R$14)-1)),Pattern!$D12*Pattern!$C$8,""),"")</f>
        <v>150</v>
      </c>
      <c r="S16" s="92">
        <f>IF(ISNUMBER(Pattern!$B12),IF(Pattern!$B12&lt;=VALUE(LEFT(S$14,LEN(S$14)-1)),Pattern!$D12*Pattern!$C$8,""),"")</f>
        <v>150</v>
      </c>
      <c r="T16" s="93">
        <f>IF(ISNUMBER(Pattern!$B12),IF(Pattern!$B12&lt;=VALUE(LEFT(T$14,LEN(T$14)-1)),Pattern!$D12*Pattern!$C$8,""),"")</f>
        <v>150</v>
      </c>
      <c r="U16" s="94">
        <f>IF(ISNUMBER(Pattern!$B12),IF(Pattern!$B12&lt;=VALUE(LEFT(U$14,LEN(U$14))),Pattern!$D12*Pattern!$C$8,""),"")</f>
        <v>150</v>
      </c>
      <c r="V16" s="91">
        <f>IF(ISNUMBER(Pattern!$C12),IF(Pattern!$C12&lt;=VALUE(LEFT(V$14,LEN(V$14)-1)),Pattern!$D12*Pattern!$C$8,""),"")</f>
        <v>150</v>
      </c>
      <c r="W16" s="92">
        <f>IF(ISNUMBER(Pattern!$C12),IF(Pattern!$C12&lt;=VALUE(LEFT(W$14,LEN(W$14)-1)),Pattern!$D12*Pattern!$C$8,""),"")</f>
        <v>150</v>
      </c>
      <c r="X16" s="92">
        <f>IF(ISNUMBER(Pattern!$C12),IF(Pattern!$C12&lt;=VALUE(LEFT(X$14,LEN(X$14)-1)),Pattern!$D12*Pattern!$C$8,""),"")</f>
        <v>150</v>
      </c>
      <c r="Y16" s="93">
        <f>IF(ISNUMBER(Pattern!$C12),IF(Pattern!$C12&lt;=VALUE(LEFT(Y$14,LEN(Y$14)-1)),Pattern!$D12*Pattern!$C$8,""),"")</f>
        <v>150</v>
      </c>
      <c r="Z16" s="91">
        <f>IF(ISNUMBER(Pattern!$C12),IF(Pattern!$C12&lt;=VALUE(LEFT(Z$14,LEN(Z$14)-1)),Pattern!$D12*Pattern!$C$8,""),"")</f>
        <v>150</v>
      </c>
      <c r="AA16" s="92">
        <f>IF(ISNUMBER(Pattern!$C12),IF(Pattern!$C12&lt;=VALUE(LEFT(AA$14,LEN(AA$14)-1)),Pattern!$D12*Pattern!$C$8,""),"")</f>
        <v>150</v>
      </c>
      <c r="AB16" s="92">
        <f>IF(ISNUMBER(Pattern!$C12),IF(Pattern!$C12&lt;=VALUE(LEFT(AB$14,LEN(AB$14)-1)),Pattern!$D12*Pattern!$C$8,""),"")</f>
        <v>150</v>
      </c>
      <c r="AC16" s="92">
        <f>IF(ISNUMBER(Pattern!$C12),IF(Pattern!$C12&lt;=VALUE(LEFT(AC$14,LEN(AC$14)-1)),Pattern!$D12*Pattern!$C$8,""),"")</f>
        <v>150</v>
      </c>
      <c r="AD16" s="93">
        <f>IF(ISNUMBER(Pattern!$C12),IF(Pattern!$C12&lt;=VALUE(LEFT(AD$14,LEN(AD$14)-1)),Pattern!$D12*Pattern!$C$8,""),"")</f>
        <v>150</v>
      </c>
      <c r="AE16" s="91">
        <f>IF(ISNUMBER(Pattern!$C12),IF(Pattern!$C12&lt;=VALUE(LEFT(AE$14,LEN(AE$14)-1)),Pattern!$D12*Pattern!$C$8,""),"")</f>
        <v>150</v>
      </c>
      <c r="AF16" s="92">
        <f>IF(ISNUMBER(Pattern!$C12),IF(Pattern!$C12&lt;=VALUE(LEFT(AF$14,LEN(AF$14)-1)),Pattern!$D12*Pattern!$C$8,""),"")</f>
        <v>150</v>
      </c>
      <c r="AG16" s="92">
        <f>IF(ISNUMBER(Pattern!$C12),IF(Pattern!$C12&lt;=VALUE(LEFT(AG$14,LEN(AG$14)-1)),Pattern!$D12*Pattern!$C$8,""),"")</f>
        <v>150</v>
      </c>
      <c r="AH16" s="92">
        <f>IF(ISNUMBER(Pattern!$C12),IF(Pattern!$C12&lt;=VALUE(LEFT(AH$14,LEN(AH$14)-1)),Pattern!$D12*Pattern!$C$8,""),"")</f>
        <v>150</v>
      </c>
      <c r="AI16" s="93">
        <f>IF(ISNUMBER(Pattern!$C12),IF(Pattern!$C12&lt;=VALUE(LEFT(AI$14,LEN(AI$14)-1)),Pattern!$D12*Pattern!$C$8,""),"")</f>
        <v>150</v>
      </c>
      <c r="AJ16" s="91">
        <f>IF(ISNUMBER(Pattern!$C12),IF(Pattern!$C12&lt;=VALUE(LEFT(AJ$14,LEN(AJ$14)-1)),Pattern!$D12*Pattern!$C$8,""),"")</f>
        <v>150</v>
      </c>
      <c r="AK16" s="92">
        <f>IF(ISNUMBER(Pattern!$C12),IF(Pattern!$C12&lt;=VALUE(LEFT(AK$14,LEN(AK$14)-1)),Pattern!$D12*Pattern!$C$8,""),"")</f>
        <v>150</v>
      </c>
      <c r="AL16" s="92">
        <f>IF(ISNUMBER(Pattern!$C12),IF(Pattern!$C12&lt;=VALUE(LEFT(AL$14,LEN(AL$14)-1)),Pattern!$D12*Pattern!$C$8,""),"")</f>
        <v>150</v>
      </c>
      <c r="AM16" s="93">
        <f>IF(ISNUMBER(Pattern!$C12),IF(Pattern!$C12&lt;=VALUE(LEFT(AM$14,LEN(AM$14)-1)),Pattern!$D12*Pattern!$C$8,""),"")</f>
        <v>150</v>
      </c>
      <c r="AN16" s="81"/>
    </row>
    <row r="17" spans="1:42" ht="9.9499999999999993" customHeight="1" x14ac:dyDescent="0.2">
      <c r="A17" s="83"/>
      <c r="B17" s="81" t="s">
        <v>24</v>
      </c>
      <c r="C17" s="91">
        <f>IF(ISNUMBER(Pattern!$B13),IF(Pattern!$B13&lt;=VALUE(LEFT(C$14,LEN(C$14)-1)),Pattern!$D13*Pattern!$C$8,""),"")</f>
        <v>100</v>
      </c>
      <c r="D17" s="92">
        <f>IF(ISNUMBER(Pattern!$B13),IF(Pattern!$B13&lt;=VALUE(LEFT(D$14,LEN(D$14)-1)),Pattern!$D13*Pattern!$C$8,""),"")</f>
        <v>100</v>
      </c>
      <c r="E17" s="92">
        <f>IF(ISNUMBER(Pattern!$B13),IF(Pattern!$B13&lt;=VALUE(LEFT(E$14,LEN(E$14)-1)),Pattern!$D13*Pattern!$C$8,""),"")</f>
        <v>100</v>
      </c>
      <c r="F17" s="93">
        <f>IF(ISNUMBER(Pattern!$B13),IF(Pattern!$B13&lt;=VALUE(LEFT(F$14,LEN(F$14)-1)),Pattern!$D13*Pattern!$C$8,""),"")</f>
        <v>100</v>
      </c>
      <c r="G17" s="91">
        <f>IF(ISNUMBER(Pattern!$B13),IF(Pattern!$B13&lt;=VALUE(LEFT(G$14,LEN(G$14)-1)),Pattern!$D13*Pattern!$C$8,""),"")</f>
        <v>100</v>
      </c>
      <c r="H17" s="92">
        <f>IF(ISNUMBER(Pattern!$B13),IF(Pattern!$B13&lt;=VALUE(LEFT(H$14,LEN(H$14)-1)),Pattern!$D13*Pattern!$C$8,""),"")</f>
        <v>100</v>
      </c>
      <c r="I17" s="92">
        <f>IF(ISNUMBER(Pattern!$B13),IF(Pattern!$B13&lt;=VALUE(LEFT(I$14,LEN(I$14)-1)),Pattern!$D13*Pattern!$C$8,""),"")</f>
        <v>100</v>
      </c>
      <c r="J17" s="92">
        <f>IF(ISNUMBER(Pattern!$B13),IF(Pattern!$B13&lt;=VALUE(LEFT(J$14,LEN(J$14)-1)),Pattern!$D13*Pattern!$C$8,""),"")</f>
        <v>100</v>
      </c>
      <c r="K17" s="93">
        <f>IF(ISNUMBER(Pattern!$B13),IF(Pattern!$B13&lt;=VALUE(LEFT(K$14,LEN(K$14)-1)),Pattern!$D13*Pattern!$C$8,""),"")</f>
        <v>100</v>
      </c>
      <c r="L17" s="91">
        <f>IF(ISNUMBER(Pattern!$B13),IF(Pattern!$B13&lt;=VALUE(LEFT(L$14,LEN(L$14)-1)),Pattern!$D13*Pattern!$C$8,""),"")</f>
        <v>100</v>
      </c>
      <c r="M17" s="92">
        <f>IF(ISNUMBER(Pattern!$B13),IF(Pattern!$B13&lt;=VALUE(LEFT(M$14,LEN(M$14)-1)),Pattern!$D13*Pattern!$C$8,""),"")</f>
        <v>100</v>
      </c>
      <c r="N17" s="92">
        <f>IF(ISNUMBER(Pattern!$B13),IF(Pattern!$B13&lt;=VALUE(LEFT(N$14,LEN(N$14)-1)),Pattern!$D13*Pattern!$C$8,""),"")</f>
        <v>100</v>
      </c>
      <c r="O17" s="92">
        <f>IF(ISNUMBER(Pattern!$B13),IF(Pattern!$B13&lt;=VALUE(LEFT(O$14,LEN(O$14)-1)),Pattern!$D13*Pattern!$C$8,""),"")</f>
        <v>100</v>
      </c>
      <c r="P17" s="93">
        <f>IF(ISNUMBER(Pattern!$B13),IF(Pattern!$B13&lt;=VALUE(LEFT(P$14,LEN(P$14)-1)),Pattern!$D13*Pattern!$C$8,""),"")</f>
        <v>100</v>
      </c>
      <c r="Q17" s="91">
        <f>IF(ISNUMBER(Pattern!$B13),IF(Pattern!$B13&lt;=VALUE(LEFT(Q$14,LEN(Q$14)-1)),Pattern!$D13*Pattern!$C$8,""),"")</f>
        <v>100</v>
      </c>
      <c r="R17" s="92">
        <f>IF(ISNUMBER(Pattern!$B13),IF(Pattern!$B13&lt;=VALUE(LEFT(R$14,LEN(R$14)-1)),Pattern!$D13*Pattern!$C$8,""),"")</f>
        <v>100</v>
      </c>
      <c r="S17" s="92">
        <f>IF(ISNUMBER(Pattern!$B13),IF(Pattern!$B13&lt;=VALUE(LEFT(S$14,LEN(S$14)-1)),Pattern!$D13*Pattern!$C$8,""),"")</f>
        <v>100</v>
      </c>
      <c r="T17" s="93">
        <f>IF(ISNUMBER(Pattern!$B13),IF(Pattern!$B13&lt;=VALUE(LEFT(T$14,LEN(T$14)-1)),Pattern!$D13*Pattern!$C$8,""),"")</f>
        <v>100</v>
      </c>
      <c r="U17" s="94">
        <f>IF(ISNUMBER(Pattern!$B13),IF(Pattern!$B13&lt;=VALUE(LEFT(U$14,LEN(U$14))),Pattern!$D13*Pattern!$C$8,""),"")</f>
        <v>100</v>
      </c>
      <c r="V17" s="91">
        <f>IF(ISNUMBER(Pattern!$C13),IF(Pattern!$C13&lt;=VALUE(LEFT(V$14,LEN(V$14)-1)),Pattern!$D13*Pattern!$C$8,""),"")</f>
        <v>100</v>
      </c>
      <c r="W17" s="92">
        <f>IF(ISNUMBER(Pattern!$C13),IF(Pattern!$C13&lt;=VALUE(LEFT(W$14,LEN(W$14)-1)),Pattern!$D13*Pattern!$C$8,""),"")</f>
        <v>100</v>
      </c>
      <c r="X17" s="92">
        <f>IF(ISNUMBER(Pattern!$C13),IF(Pattern!$C13&lt;=VALUE(LEFT(X$14,LEN(X$14)-1)),Pattern!$D13*Pattern!$C$8,""),"")</f>
        <v>100</v>
      </c>
      <c r="Y17" s="93">
        <f>IF(ISNUMBER(Pattern!$C13),IF(Pattern!$C13&lt;=VALUE(LEFT(Y$14,LEN(Y$14)-1)),Pattern!$D13*Pattern!$C$8,""),"")</f>
        <v>100</v>
      </c>
      <c r="Z17" s="91">
        <f>IF(ISNUMBER(Pattern!$C13),IF(Pattern!$C13&lt;=VALUE(LEFT(Z$14,LEN(Z$14)-1)),Pattern!$D13*Pattern!$C$8,""),"")</f>
        <v>100</v>
      </c>
      <c r="AA17" s="92">
        <f>IF(ISNUMBER(Pattern!$C13),IF(Pattern!$C13&lt;=VALUE(LEFT(AA$14,LEN(AA$14)-1)),Pattern!$D13*Pattern!$C$8,""),"")</f>
        <v>100</v>
      </c>
      <c r="AB17" s="92">
        <f>IF(ISNUMBER(Pattern!$C13),IF(Pattern!$C13&lt;=VALUE(LEFT(AB$14,LEN(AB$14)-1)),Pattern!$D13*Pattern!$C$8,""),"")</f>
        <v>100</v>
      </c>
      <c r="AC17" s="92">
        <f>IF(ISNUMBER(Pattern!$C13),IF(Pattern!$C13&lt;=VALUE(LEFT(AC$14,LEN(AC$14)-1)),Pattern!$D13*Pattern!$C$8,""),"")</f>
        <v>100</v>
      </c>
      <c r="AD17" s="93">
        <f>IF(ISNUMBER(Pattern!$C13),IF(Pattern!$C13&lt;=VALUE(LEFT(AD$14,LEN(AD$14)-1)),Pattern!$D13*Pattern!$C$8,""),"")</f>
        <v>100</v>
      </c>
      <c r="AE17" s="91">
        <f>IF(ISNUMBER(Pattern!$C13),IF(Pattern!$C13&lt;=VALUE(LEFT(AE$14,LEN(AE$14)-1)),Pattern!$D13*Pattern!$C$8,""),"")</f>
        <v>100</v>
      </c>
      <c r="AF17" s="92">
        <f>IF(ISNUMBER(Pattern!$C13),IF(Pattern!$C13&lt;=VALUE(LEFT(AF$14,LEN(AF$14)-1)),Pattern!$D13*Pattern!$C$8,""),"")</f>
        <v>100</v>
      </c>
      <c r="AG17" s="92">
        <f>IF(ISNUMBER(Pattern!$C13),IF(Pattern!$C13&lt;=VALUE(LEFT(AG$14,LEN(AG$14)-1)),Pattern!$D13*Pattern!$C$8,""),"")</f>
        <v>100</v>
      </c>
      <c r="AH17" s="92">
        <f>IF(ISNUMBER(Pattern!$C13),IF(Pattern!$C13&lt;=VALUE(LEFT(AH$14,LEN(AH$14)-1)),Pattern!$D13*Pattern!$C$8,""),"")</f>
        <v>100</v>
      </c>
      <c r="AI17" s="93">
        <f>IF(ISNUMBER(Pattern!$C13),IF(Pattern!$C13&lt;=VALUE(LEFT(AI$14,LEN(AI$14)-1)),Pattern!$D13*Pattern!$C$8,""),"")</f>
        <v>100</v>
      </c>
      <c r="AJ17" s="91">
        <f>IF(ISNUMBER(Pattern!$C13),IF(Pattern!$C13&lt;=VALUE(LEFT(AJ$14,LEN(AJ$14)-1)),Pattern!$D13*Pattern!$C$8,""),"")</f>
        <v>100</v>
      </c>
      <c r="AK17" s="92">
        <f>IF(ISNUMBER(Pattern!$C13),IF(Pattern!$C13&lt;=VALUE(LEFT(AK$14,LEN(AK$14)-1)),Pattern!$D13*Pattern!$C$8,""),"")</f>
        <v>100</v>
      </c>
      <c r="AL17" s="92">
        <f>IF(ISNUMBER(Pattern!$C13),IF(Pattern!$C13&lt;=VALUE(LEFT(AL$14,LEN(AL$14)-1)),Pattern!$D13*Pattern!$C$8,""),"")</f>
        <v>100</v>
      </c>
      <c r="AM17" s="93">
        <f>IF(ISNUMBER(Pattern!$C13),IF(Pattern!$C13&lt;=VALUE(LEFT(AM$14,LEN(AM$14)-1)),Pattern!$D13*Pattern!$C$8,""),"")</f>
        <v>100</v>
      </c>
      <c r="AN17" s="81"/>
    </row>
    <row r="18" spans="1:42" ht="9.9499999999999993" customHeight="1" x14ac:dyDescent="0.2">
      <c r="A18" s="83"/>
      <c r="B18" s="81" t="s">
        <v>25</v>
      </c>
      <c r="C18" s="91">
        <f>IF(ISNUMBER(Pattern!$B14),IF(Pattern!$B14&lt;=VALUE(LEFT(C$14,LEN(C$14)-1)),Pattern!$D14*Pattern!$C$8,""),"")</f>
        <v>50</v>
      </c>
      <c r="D18" s="92">
        <f>IF(ISNUMBER(Pattern!$B14),IF(Pattern!$B14&lt;=VALUE(LEFT(D$14,LEN(D$14)-1)),Pattern!$D14*Pattern!$C$8,""),"")</f>
        <v>50</v>
      </c>
      <c r="E18" s="92">
        <f>IF(ISNUMBER(Pattern!$B14),IF(Pattern!$B14&lt;=VALUE(LEFT(E$14,LEN(E$14)-1)),Pattern!$D14*Pattern!$C$8,""),"")</f>
        <v>50</v>
      </c>
      <c r="F18" s="93">
        <f>IF(ISNUMBER(Pattern!$B14),IF(Pattern!$B14&lt;=VALUE(LEFT(F$14,LEN(F$14)-1)),Pattern!$D14*Pattern!$C$8,""),"")</f>
        <v>50</v>
      </c>
      <c r="G18" s="91">
        <f>IF(ISNUMBER(Pattern!$B14),IF(Pattern!$B14&lt;=VALUE(LEFT(G$14,LEN(G$14)-1)),Pattern!$D14*Pattern!$C$8,""),"")</f>
        <v>50</v>
      </c>
      <c r="H18" s="92">
        <f>IF(ISNUMBER(Pattern!$B14),IF(Pattern!$B14&lt;=VALUE(LEFT(H$14,LEN(H$14)-1)),Pattern!$D14*Pattern!$C$8,""),"")</f>
        <v>50</v>
      </c>
      <c r="I18" s="92">
        <f>IF(ISNUMBER(Pattern!$B14),IF(Pattern!$B14&lt;=VALUE(LEFT(I$14,LEN(I$14)-1)),Pattern!$D14*Pattern!$C$8,""),"")</f>
        <v>50</v>
      </c>
      <c r="J18" s="92">
        <f>IF(ISNUMBER(Pattern!$B14),IF(Pattern!$B14&lt;=VALUE(LEFT(J$14,LEN(J$14)-1)),Pattern!$D14*Pattern!$C$8,""),"")</f>
        <v>50</v>
      </c>
      <c r="K18" s="93">
        <f>IF(ISNUMBER(Pattern!$B14),IF(Pattern!$B14&lt;=VALUE(LEFT(K$14,LEN(K$14)-1)),Pattern!$D14*Pattern!$C$8,""),"")</f>
        <v>50</v>
      </c>
      <c r="L18" s="91">
        <f>IF(ISNUMBER(Pattern!$B14),IF(Pattern!$B14&lt;=VALUE(LEFT(L$14,LEN(L$14)-1)),Pattern!$D14*Pattern!$C$8,""),"")</f>
        <v>50</v>
      </c>
      <c r="M18" s="92">
        <f>IF(ISNUMBER(Pattern!$B14),IF(Pattern!$B14&lt;=VALUE(LEFT(M$14,LEN(M$14)-1)),Pattern!$D14*Pattern!$C$8,""),"")</f>
        <v>50</v>
      </c>
      <c r="N18" s="92">
        <f>IF(ISNUMBER(Pattern!$B14),IF(Pattern!$B14&lt;=VALUE(LEFT(N$14,LEN(N$14)-1)),Pattern!$D14*Pattern!$C$8,""),"")</f>
        <v>50</v>
      </c>
      <c r="O18" s="92">
        <f>IF(ISNUMBER(Pattern!$B14),IF(Pattern!$B14&lt;=VALUE(LEFT(O$14,LEN(O$14)-1)),Pattern!$D14*Pattern!$C$8,""),"")</f>
        <v>50</v>
      </c>
      <c r="P18" s="93">
        <f>IF(ISNUMBER(Pattern!$B14),IF(Pattern!$B14&lt;=VALUE(LEFT(P$14,LEN(P$14)-1)),Pattern!$D14*Pattern!$C$8,""),"")</f>
        <v>50</v>
      </c>
      <c r="Q18" s="91">
        <f>IF(ISNUMBER(Pattern!$B14),IF(Pattern!$B14&lt;=VALUE(LEFT(Q$14,LEN(Q$14)-1)),Pattern!$D14*Pattern!$C$8,""),"")</f>
        <v>50</v>
      </c>
      <c r="R18" s="92">
        <f>IF(ISNUMBER(Pattern!$B14),IF(Pattern!$B14&lt;=VALUE(LEFT(R$14,LEN(R$14)-1)),Pattern!$D14*Pattern!$C$8,""),"")</f>
        <v>50</v>
      </c>
      <c r="S18" s="92">
        <f>IF(ISNUMBER(Pattern!$B14),IF(Pattern!$B14&lt;=VALUE(LEFT(S$14,LEN(S$14)-1)),Pattern!$D14*Pattern!$C$8,""),"")</f>
        <v>50</v>
      </c>
      <c r="T18" s="93">
        <f>IF(ISNUMBER(Pattern!$B14),IF(Pattern!$B14&lt;=VALUE(LEFT(T$14,LEN(T$14)-1)),Pattern!$D14*Pattern!$C$8,""),"")</f>
        <v>50</v>
      </c>
      <c r="U18" s="94">
        <f>IF(ISNUMBER(Pattern!$B14),IF(Pattern!$B14&lt;=VALUE(LEFT(U$14,LEN(U$14))),Pattern!$D14*Pattern!$C$8,""),"")</f>
        <v>50</v>
      </c>
      <c r="V18" s="91">
        <f>IF(ISNUMBER(Pattern!$C14),IF(Pattern!$C14&lt;=VALUE(LEFT(V$14,LEN(V$14)-1)),Pattern!$D14*Pattern!$C$8,""),"")</f>
        <v>50</v>
      </c>
      <c r="W18" s="92">
        <f>IF(ISNUMBER(Pattern!$C14),IF(Pattern!$C14&lt;=VALUE(LEFT(W$14,LEN(W$14)-1)),Pattern!$D14*Pattern!$C$8,""),"")</f>
        <v>50</v>
      </c>
      <c r="X18" s="92">
        <f>IF(ISNUMBER(Pattern!$C14),IF(Pattern!$C14&lt;=VALUE(LEFT(X$14,LEN(X$14)-1)),Pattern!$D14*Pattern!$C$8,""),"")</f>
        <v>50</v>
      </c>
      <c r="Y18" s="93">
        <f>IF(ISNUMBER(Pattern!$C14),IF(Pattern!$C14&lt;=VALUE(LEFT(Y$14,LEN(Y$14)-1)),Pattern!$D14*Pattern!$C$8,""),"")</f>
        <v>50</v>
      </c>
      <c r="Z18" s="91">
        <f>IF(ISNUMBER(Pattern!$C14),IF(Pattern!$C14&lt;=VALUE(LEFT(Z$14,LEN(Z$14)-1)),Pattern!$D14*Pattern!$C$8,""),"")</f>
        <v>50</v>
      </c>
      <c r="AA18" s="92">
        <f>IF(ISNUMBER(Pattern!$C14),IF(Pattern!$C14&lt;=VALUE(LEFT(AA$14,LEN(AA$14)-1)),Pattern!$D14*Pattern!$C$8,""),"")</f>
        <v>50</v>
      </c>
      <c r="AB18" s="92">
        <f>IF(ISNUMBER(Pattern!$C14),IF(Pattern!$C14&lt;=VALUE(LEFT(AB$14,LEN(AB$14)-1)),Pattern!$D14*Pattern!$C$8,""),"")</f>
        <v>50</v>
      </c>
      <c r="AC18" s="92">
        <f>IF(ISNUMBER(Pattern!$C14),IF(Pattern!$C14&lt;=VALUE(LEFT(AC$14,LEN(AC$14)-1)),Pattern!$D14*Pattern!$C$8,""),"")</f>
        <v>50</v>
      </c>
      <c r="AD18" s="93">
        <f>IF(ISNUMBER(Pattern!$C14),IF(Pattern!$C14&lt;=VALUE(LEFT(AD$14,LEN(AD$14)-1)),Pattern!$D14*Pattern!$C$8,""),"")</f>
        <v>50</v>
      </c>
      <c r="AE18" s="91">
        <f>IF(ISNUMBER(Pattern!$C14),IF(Pattern!$C14&lt;=VALUE(LEFT(AE$14,LEN(AE$14)-1)),Pattern!$D14*Pattern!$C$8,""),"")</f>
        <v>50</v>
      </c>
      <c r="AF18" s="92">
        <f>IF(ISNUMBER(Pattern!$C14),IF(Pattern!$C14&lt;=VALUE(LEFT(AF$14,LEN(AF$14)-1)),Pattern!$D14*Pattern!$C$8,""),"")</f>
        <v>50</v>
      </c>
      <c r="AG18" s="92">
        <f>IF(ISNUMBER(Pattern!$C14),IF(Pattern!$C14&lt;=VALUE(LEFT(AG$14,LEN(AG$14)-1)),Pattern!$D14*Pattern!$C$8,""),"")</f>
        <v>50</v>
      </c>
      <c r="AH18" s="92">
        <f>IF(ISNUMBER(Pattern!$C14),IF(Pattern!$C14&lt;=VALUE(LEFT(AH$14,LEN(AH$14)-1)),Pattern!$D14*Pattern!$C$8,""),"")</f>
        <v>50</v>
      </c>
      <c r="AI18" s="93">
        <f>IF(ISNUMBER(Pattern!$C14),IF(Pattern!$C14&lt;=VALUE(LEFT(AI$14,LEN(AI$14)-1)),Pattern!$D14*Pattern!$C$8,""),"")</f>
        <v>50</v>
      </c>
      <c r="AJ18" s="91">
        <f>IF(ISNUMBER(Pattern!$C14),IF(Pattern!$C14&lt;=VALUE(LEFT(AJ$14,LEN(AJ$14)-1)),Pattern!$D14*Pattern!$C$8,""),"")</f>
        <v>50</v>
      </c>
      <c r="AK18" s="92">
        <f>IF(ISNUMBER(Pattern!$C14),IF(Pattern!$C14&lt;=VALUE(LEFT(AK$14,LEN(AK$14)-1)),Pattern!$D14*Pattern!$C$8,""),"")</f>
        <v>50</v>
      </c>
      <c r="AL18" s="92">
        <f>IF(ISNUMBER(Pattern!$C14),IF(Pattern!$C14&lt;=VALUE(LEFT(AL$14,LEN(AL$14)-1)),Pattern!$D14*Pattern!$C$8,""),"")</f>
        <v>50</v>
      </c>
      <c r="AM18" s="93">
        <f>IF(ISNUMBER(Pattern!$C14),IF(Pattern!$C14&lt;=VALUE(LEFT(AM$14,LEN(AM$14)-1)),Pattern!$D14*Pattern!$C$8,""),"")</f>
        <v>50</v>
      </c>
      <c r="AN18" s="81"/>
    </row>
    <row r="19" spans="1:42" ht="9.9499999999999993" customHeight="1" x14ac:dyDescent="0.2">
      <c r="A19" s="83"/>
      <c r="B19" s="81" t="s">
        <v>26</v>
      </c>
      <c r="C19" s="91">
        <f>IF(ISNUMBER(Pattern!$B15),IF(Pattern!$B15&lt;=VALUE(LEFT(C$14,LEN(C$14)-1)),Pattern!$D15*Pattern!$C$8,""),"")</f>
        <v>50</v>
      </c>
      <c r="D19" s="92">
        <f>IF(ISNUMBER(Pattern!$B15),IF(Pattern!$B15&lt;=VALUE(LEFT(D$14,LEN(D$14)-1)),Pattern!$D15*Pattern!$C$8,""),"")</f>
        <v>50</v>
      </c>
      <c r="E19" s="92">
        <f>IF(ISNUMBER(Pattern!$B15),IF(Pattern!$B15&lt;=VALUE(LEFT(E$14,LEN(E$14)-1)),Pattern!$D15*Pattern!$C$8,""),"")</f>
        <v>50</v>
      </c>
      <c r="F19" s="93">
        <f>IF(ISNUMBER(Pattern!$B15),IF(Pattern!$B15&lt;=VALUE(LEFT(F$14,LEN(F$14)-1)),Pattern!$D15*Pattern!$C$8,""),"")</f>
        <v>50</v>
      </c>
      <c r="G19" s="91">
        <f>IF(ISNUMBER(Pattern!$B15),IF(Pattern!$B15&lt;=VALUE(LEFT(G$14,LEN(G$14)-1)),Pattern!$D15*Pattern!$C$8,""),"")</f>
        <v>50</v>
      </c>
      <c r="H19" s="92">
        <f>IF(ISNUMBER(Pattern!$B15),IF(Pattern!$B15&lt;=VALUE(LEFT(H$14,LEN(H$14)-1)),Pattern!$D15*Pattern!$C$8,""),"")</f>
        <v>50</v>
      </c>
      <c r="I19" s="92">
        <f>IF(ISNUMBER(Pattern!$B15),IF(Pattern!$B15&lt;=VALUE(LEFT(I$14,LEN(I$14)-1)),Pattern!$D15*Pattern!$C$8,""),"")</f>
        <v>50</v>
      </c>
      <c r="J19" s="92">
        <f>IF(ISNUMBER(Pattern!$B15),IF(Pattern!$B15&lt;=VALUE(LEFT(J$14,LEN(J$14)-1)),Pattern!$D15*Pattern!$C$8,""),"")</f>
        <v>50</v>
      </c>
      <c r="K19" s="93">
        <f>IF(ISNUMBER(Pattern!$B15),IF(Pattern!$B15&lt;=VALUE(LEFT(K$14,LEN(K$14)-1)),Pattern!$D15*Pattern!$C$8,""),"")</f>
        <v>50</v>
      </c>
      <c r="L19" s="91">
        <f>IF(ISNUMBER(Pattern!$B15),IF(Pattern!$B15&lt;=VALUE(LEFT(L$14,LEN(L$14)-1)),Pattern!$D15*Pattern!$C$8,""),"")</f>
        <v>50</v>
      </c>
      <c r="M19" s="92">
        <f>IF(ISNUMBER(Pattern!$B15),IF(Pattern!$B15&lt;=VALUE(LEFT(M$14,LEN(M$14)-1)),Pattern!$D15*Pattern!$C$8,""),"")</f>
        <v>50</v>
      </c>
      <c r="N19" s="92">
        <f>IF(ISNUMBER(Pattern!$B15),IF(Pattern!$B15&lt;=VALUE(LEFT(N$14,LEN(N$14)-1)),Pattern!$D15*Pattern!$C$8,""),"")</f>
        <v>50</v>
      </c>
      <c r="O19" s="92">
        <f>IF(ISNUMBER(Pattern!$B15),IF(Pattern!$B15&lt;=VALUE(LEFT(O$14,LEN(O$14)-1)),Pattern!$D15*Pattern!$C$8,""),"")</f>
        <v>50</v>
      </c>
      <c r="P19" s="93">
        <f>IF(ISNUMBER(Pattern!$B15),IF(Pattern!$B15&lt;=VALUE(LEFT(P$14,LEN(P$14)-1)),Pattern!$D15*Pattern!$C$8,""),"")</f>
        <v>50</v>
      </c>
      <c r="Q19" s="91">
        <f>IF(ISNUMBER(Pattern!$B15),IF(Pattern!$B15&lt;=VALUE(LEFT(Q$14,LEN(Q$14)-1)),Pattern!$D15*Pattern!$C$8,""),"")</f>
        <v>50</v>
      </c>
      <c r="R19" s="92">
        <f>IF(ISNUMBER(Pattern!$B15),IF(Pattern!$B15&lt;=VALUE(LEFT(R$14,LEN(R$14)-1)),Pattern!$D15*Pattern!$C$8,""),"")</f>
        <v>50</v>
      </c>
      <c r="S19" s="92">
        <f>IF(ISNUMBER(Pattern!$B15),IF(Pattern!$B15&lt;=VALUE(LEFT(S$14,LEN(S$14)-1)),Pattern!$D15*Pattern!$C$8,""),"")</f>
        <v>50</v>
      </c>
      <c r="T19" s="93">
        <f>IF(ISNUMBER(Pattern!$B15),IF(Pattern!$B15&lt;=VALUE(LEFT(T$14,LEN(T$14)-1)),Pattern!$D15*Pattern!$C$8,""),"")</f>
        <v>50</v>
      </c>
      <c r="U19" s="94">
        <f>IF(ISNUMBER(Pattern!$B15),IF(Pattern!$B15&lt;=VALUE(LEFT(U$14,LEN(U$14))),Pattern!$D15*Pattern!$C$8,""),"")</f>
        <v>50</v>
      </c>
      <c r="V19" s="91">
        <f>IF(ISNUMBER(Pattern!$C15),IF(Pattern!$C15&lt;=VALUE(LEFT(V$14,LEN(V$14)-1)),Pattern!$D15*Pattern!$C$8,""),"")</f>
        <v>50</v>
      </c>
      <c r="W19" s="92">
        <f>IF(ISNUMBER(Pattern!$C15),IF(Pattern!$C15&lt;=VALUE(LEFT(W$14,LEN(W$14)-1)),Pattern!$D15*Pattern!$C$8,""),"")</f>
        <v>50</v>
      </c>
      <c r="X19" s="92">
        <f>IF(ISNUMBER(Pattern!$C15),IF(Pattern!$C15&lt;=VALUE(LEFT(X$14,LEN(X$14)-1)),Pattern!$D15*Pattern!$C$8,""),"")</f>
        <v>50</v>
      </c>
      <c r="Y19" s="93">
        <f>IF(ISNUMBER(Pattern!$C15),IF(Pattern!$C15&lt;=VALUE(LEFT(Y$14,LEN(Y$14)-1)),Pattern!$D15*Pattern!$C$8,""),"")</f>
        <v>50</v>
      </c>
      <c r="Z19" s="91">
        <f>IF(ISNUMBER(Pattern!$C15),IF(Pattern!$C15&lt;=VALUE(LEFT(Z$14,LEN(Z$14)-1)),Pattern!$D15*Pattern!$C$8,""),"")</f>
        <v>50</v>
      </c>
      <c r="AA19" s="92">
        <f>IF(ISNUMBER(Pattern!$C15),IF(Pattern!$C15&lt;=VALUE(LEFT(AA$14,LEN(AA$14)-1)),Pattern!$D15*Pattern!$C$8,""),"")</f>
        <v>50</v>
      </c>
      <c r="AB19" s="92">
        <f>IF(ISNUMBER(Pattern!$C15),IF(Pattern!$C15&lt;=VALUE(LEFT(AB$14,LEN(AB$14)-1)),Pattern!$D15*Pattern!$C$8,""),"")</f>
        <v>50</v>
      </c>
      <c r="AC19" s="92">
        <f>IF(ISNUMBER(Pattern!$C15),IF(Pattern!$C15&lt;=VALUE(LEFT(AC$14,LEN(AC$14)-1)),Pattern!$D15*Pattern!$C$8,""),"")</f>
        <v>50</v>
      </c>
      <c r="AD19" s="93">
        <f>IF(ISNUMBER(Pattern!$C15),IF(Pattern!$C15&lt;=VALUE(LEFT(AD$14,LEN(AD$14)-1)),Pattern!$D15*Pattern!$C$8,""),"")</f>
        <v>50</v>
      </c>
      <c r="AE19" s="91">
        <f>IF(ISNUMBER(Pattern!$C15),IF(Pattern!$C15&lt;=VALUE(LEFT(AE$14,LEN(AE$14)-1)),Pattern!$D15*Pattern!$C$8,""),"")</f>
        <v>50</v>
      </c>
      <c r="AF19" s="92">
        <f>IF(ISNUMBER(Pattern!$C15),IF(Pattern!$C15&lt;=VALUE(LEFT(AF$14,LEN(AF$14)-1)),Pattern!$D15*Pattern!$C$8,""),"")</f>
        <v>50</v>
      </c>
      <c r="AG19" s="92">
        <f>IF(ISNUMBER(Pattern!$C15),IF(Pattern!$C15&lt;=VALUE(LEFT(AG$14,LEN(AG$14)-1)),Pattern!$D15*Pattern!$C$8,""),"")</f>
        <v>50</v>
      </c>
      <c r="AH19" s="92">
        <f>IF(ISNUMBER(Pattern!$C15),IF(Pattern!$C15&lt;=VALUE(LEFT(AH$14,LEN(AH$14)-1)),Pattern!$D15*Pattern!$C$8,""),"")</f>
        <v>50</v>
      </c>
      <c r="AI19" s="93">
        <f>IF(ISNUMBER(Pattern!$C15),IF(Pattern!$C15&lt;=VALUE(LEFT(AI$14,LEN(AI$14)-1)),Pattern!$D15*Pattern!$C$8,""),"")</f>
        <v>50</v>
      </c>
      <c r="AJ19" s="91">
        <f>IF(ISNUMBER(Pattern!$C15),IF(Pattern!$C15&lt;=VALUE(LEFT(AJ$14,LEN(AJ$14)-1)),Pattern!$D15*Pattern!$C$8,""),"")</f>
        <v>50</v>
      </c>
      <c r="AK19" s="92">
        <f>IF(ISNUMBER(Pattern!$C15),IF(Pattern!$C15&lt;=VALUE(LEFT(AK$14,LEN(AK$14)-1)),Pattern!$D15*Pattern!$C$8,""),"")</f>
        <v>50</v>
      </c>
      <c r="AL19" s="92">
        <f>IF(ISNUMBER(Pattern!$C15),IF(Pattern!$C15&lt;=VALUE(LEFT(AL$14,LEN(AL$14)-1)),Pattern!$D15*Pattern!$C$8,""),"")</f>
        <v>50</v>
      </c>
      <c r="AM19" s="93">
        <f>IF(ISNUMBER(Pattern!$C15),IF(Pattern!$C15&lt;=VALUE(LEFT(AM$14,LEN(AM$14)-1)),Pattern!$D15*Pattern!$C$8,""),"")</f>
        <v>50</v>
      </c>
      <c r="AN19" s="81"/>
    </row>
    <row r="20" spans="1:42" ht="9.9499999999999993" customHeight="1" x14ac:dyDescent="0.2">
      <c r="A20" s="83" t="s">
        <v>58</v>
      </c>
      <c r="B20" s="81" t="s">
        <v>27</v>
      </c>
      <c r="C20" s="91">
        <f>IF(ISNUMBER(Pattern!$B16),IF(Pattern!$B16&lt;=VALUE(LEFT(C$14,LEN(C$14)-1)),Pattern!$D16*Pattern!$C$8,""),"")</f>
        <v>50</v>
      </c>
      <c r="D20" s="92">
        <f>IF(ISNUMBER(Pattern!$B16),IF(Pattern!$B16&lt;=VALUE(LEFT(D$14,LEN(D$14)-1)),Pattern!$D16*Pattern!$C$8,""),"")</f>
        <v>50</v>
      </c>
      <c r="E20" s="92">
        <f>IF(ISNUMBER(Pattern!$B16),IF(Pattern!$B16&lt;=VALUE(LEFT(E$14,LEN(E$14)-1)),Pattern!$D16*Pattern!$C$8,""),"")</f>
        <v>50</v>
      </c>
      <c r="F20" s="93">
        <f>IF(ISNUMBER(Pattern!$B16),IF(Pattern!$B16&lt;=VALUE(LEFT(F$14,LEN(F$14)-1)),Pattern!$D16*Pattern!$C$8,""),"")</f>
        <v>50</v>
      </c>
      <c r="G20" s="91">
        <f>IF(ISNUMBER(Pattern!$B16),IF(Pattern!$B16&lt;=VALUE(LEFT(G$14,LEN(G$14)-1)),Pattern!$D16*Pattern!$C$8,""),"")</f>
        <v>50</v>
      </c>
      <c r="H20" s="92">
        <f>IF(ISNUMBER(Pattern!$B16),IF(Pattern!$B16&lt;=VALUE(LEFT(H$14,LEN(H$14)-1)),Pattern!$D16*Pattern!$C$8,""),"")</f>
        <v>50</v>
      </c>
      <c r="I20" s="92">
        <f>IF(ISNUMBER(Pattern!$B16),IF(Pattern!$B16&lt;=VALUE(LEFT(I$14,LEN(I$14)-1)),Pattern!$D16*Pattern!$C$8,""),"")</f>
        <v>50</v>
      </c>
      <c r="J20" s="92">
        <f>IF(ISNUMBER(Pattern!$B16),IF(Pattern!$B16&lt;=VALUE(LEFT(J$14,LEN(J$14)-1)),Pattern!$D16*Pattern!$C$8,""),"")</f>
        <v>50</v>
      </c>
      <c r="K20" s="93">
        <f>IF(ISNUMBER(Pattern!$B16),IF(Pattern!$B16&lt;=VALUE(LEFT(K$14,LEN(K$14)-1)),Pattern!$D16*Pattern!$C$8,""),"")</f>
        <v>50</v>
      </c>
      <c r="L20" s="91">
        <f>IF(ISNUMBER(Pattern!$B16),IF(Pattern!$B16&lt;=VALUE(LEFT(L$14,LEN(L$14)-1)),Pattern!$D16*Pattern!$C$8,""),"")</f>
        <v>50</v>
      </c>
      <c r="M20" s="92">
        <f>IF(ISNUMBER(Pattern!$B16),IF(Pattern!$B16&lt;=VALUE(LEFT(M$14,LEN(M$14)-1)),Pattern!$D16*Pattern!$C$8,""),"")</f>
        <v>50</v>
      </c>
      <c r="N20" s="92">
        <f>IF(ISNUMBER(Pattern!$B16),IF(Pattern!$B16&lt;=VALUE(LEFT(N$14,LEN(N$14)-1)),Pattern!$D16*Pattern!$C$8,""),"")</f>
        <v>50</v>
      </c>
      <c r="O20" s="92">
        <f>IF(ISNUMBER(Pattern!$B16),IF(Pattern!$B16&lt;=VALUE(LEFT(O$14,LEN(O$14)-1)),Pattern!$D16*Pattern!$C$8,""),"")</f>
        <v>50</v>
      </c>
      <c r="P20" s="93">
        <f>IF(ISNUMBER(Pattern!$B16),IF(Pattern!$B16&lt;=VALUE(LEFT(P$14,LEN(P$14)-1)),Pattern!$D16*Pattern!$C$8,""),"")</f>
        <v>50</v>
      </c>
      <c r="Q20" s="91">
        <f>IF(ISNUMBER(Pattern!$B16),IF(Pattern!$B16&lt;=VALUE(LEFT(Q$14,LEN(Q$14)-1)),Pattern!$D16*Pattern!$C$8,""),"")</f>
        <v>50</v>
      </c>
      <c r="R20" s="92">
        <f>IF(ISNUMBER(Pattern!$B16),IF(Pattern!$B16&lt;=VALUE(LEFT(R$14,LEN(R$14)-1)),Pattern!$D16*Pattern!$C$8,""),"")</f>
        <v>50</v>
      </c>
      <c r="S20" s="92">
        <f>IF(ISNUMBER(Pattern!$B16),IF(Pattern!$B16&lt;=VALUE(LEFT(S$14,LEN(S$14)-1)),Pattern!$D16*Pattern!$C$8,""),"")</f>
        <v>50</v>
      </c>
      <c r="T20" s="93">
        <f>IF(ISNUMBER(Pattern!$B16),IF(Pattern!$B16&lt;=VALUE(LEFT(T$14,LEN(T$14)-1)),Pattern!$D16*Pattern!$C$8,""),"")</f>
        <v>50</v>
      </c>
      <c r="U20" s="94">
        <f>IF(ISNUMBER(Pattern!$B16),IF(Pattern!$B16&lt;=VALUE(LEFT(U$14,LEN(U$14))),Pattern!$D16*Pattern!$C$8,""),"")</f>
        <v>50</v>
      </c>
      <c r="V20" s="91">
        <f>IF(ISNUMBER(Pattern!$C16),IF(Pattern!$C16&lt;=VALUE(LEFT(V$14,LEN(V$14)-1)),Pattern!$D16*Pattern!$C$8,""),"")</f>
        <v>50</v>
      </c>
      <c r="W20" s="92">
        <f>IF(ISNUMBER(Pattern!$C16),IF(Pattern!$C16&lt;=VALUE(LEFT(W$14,LEN(W$14)-1)),Pattern!$D16*Pattern!$C$8,""),"")</f>
        <v>50</v>
      </c>
      <c r="X20" s="92">
        <f>IF(ISNUMBER(Pattern!$C16),IF(Pattern!$C16&lt;=VALUE(LEFT(X$14,LEN(X$14)-1)),Pattern!$D16*Pattern!$C$8,""),"")</f>
        <v>50</v>
      </c>
      <c r="Y20" s="93">
        <f>IF(ISNUMBER(Pattern!$C16),IF(Pattern!$C16&lt;=VALUE(LEFT(Y$14,LEN(Y$14)-1)),Pattern!$D16*Pattern!$C$8,""),"")</f>
        <v>50</v>
      </c>
      <c r="Z20" s="91">
        <f>IF(ISNUMBER(Pattern!$C16),IF(Pattern!$C16&lt;=VALUE(LEFT(Z$14,LEN(Z$14)-1)),Pattern!$D16*Pattern!$C$8,""),"")</f>
        <v>50</v>
      </c>
      <c r="AA20" s="92">
        <f>IF(ISNUMBER(Pattern!$C16),IF(Pattern!$C16&lt;=VALUE(LEFT(AA$14,LEN(AA$14)-1)),Pattern!$D16*Pattern!$C$8,""),"")</f>
        <v>50</v>
      </c>
      <c r="AB20" s="92">
        <f>IF(ISNUMBER(Pattern!$C16),IF(Pattern!$C16&lt;=VALUE(LEFT(AB$14,LEN(AB$14)-1)),Pattern!$D16*Pattern!$C$8,""),"")</f>
        <v>50</v>
      </c>
      <c r="AC20" s="92">
        <f>IF(ISNUMBER(Pattern!$C16),IF(Pattern!$C16&lt;=VALUE(LEFT(AC$14,LEN(AC$14)-1)),Pattern!$D16*Pattern!$C$8,""),"")</f>
        <v>50</v>
      </c>
      <c r="AD20" s="93">
        <f>IF(ISNUMBER(Pattern!$C16),IF(Pattern!$C16&lt;=VALUE(LEFT(AD$14,LEN(AD$14)-1)),Pattern!$D16*Pattern!$C$8,""),"")</f>
        <v>50</v>
      </c>
      <c r="AE20" s="91">
        <f>IF(ISNUMBER(Pattern!$C16),IF(Pattern!$C16&lt;=VALUE(LEFT(AE$14,LEN(AE$14)-1)),Pattern!$D16*Pattern!$C$8,""),"")</f>
        <v>50</v>
      </c>
      <c r="AF20" s="92">
        <f>IF(ISNUMBER(Pattern!$C16),IF(Pattern!$C16&lt;=VALUE(LEFT(AF$14,LEN(AF$14)-1)),Pattern!$D16*Pattern!$C$8,""),"")</f>
        <v>50</v>
      </c>
      <c r="AG20" s="92">
        <f>IF(ISNUMBER(Pattern!$C16),IF(Pattern!$C16&lt;=VALUE(LEFT(AG$14,LEN(AG$14)-1)),Pattern!$D16*Pattern!$C$8,""),"")</f>
        <v>50</v>
      </c>
      <c r="AH20" s="92">
        <f>IF(ISNUMBER(Pattern!$C16),IF(Pattern!$C16&lt;=VALUE(LEFT(AH$14,LEN(AH$14)-1)),Pattern!$D16*Pattern!$C$8,""),"")</f>
        <v>50</v>
      </c>
      <c r="AI20" s="93">
        <f>IF(ISNUMBER(Pattern!$C16),IF(Pattern!$C16&lt;=VALUE(LEFT(AI$14,LEN(AI$14)-1)),Pattern!$D16*Pattern!$C$8,""),"")</f>
        <v>50</v>
      </c>
      <c r="AJ20" s="91">
        <f>IF(ISNUMBER(Pattern!$C16),IF(Pattern!$C16&lt;=VALUE(LEFT(AJ$14,LEN(AJ$14)-1)),Pattern!$D16*Pattern!$C$8,""),"")</f>
        <v>50</v>
      </c>
      <c r="AK20" s="92">
        <f>IF(ISNUMBER(Pattern!$C16),IF(Pattern!$C16&lt;=VALUE(LEFT(AK$14,LEN(AK$14)-1)),Pattern!$D16*Pattern!$C$8,""),"")</f>
        <v>50</v>
      </c>
      <c r="AL20" s="92">
        <f>IF(ISNUMBER(Pattern!$C16),IF(Pattern!$C16&lt;=VALUE(LEFT(AL$14,LEN(AL$14)-1)),Pattern!$D16*Pattern!$C$8,""),"")</f>
        <v>50</v>
      </c>
      <c r="AM20" s="93">
        <f>IF(ISNUMBER(Pattern!$C16),IF(Pattern!$C16&lt;=VALUE(LEFT(AM$14,LEN(AM$14)-1)),Pattern!$D16*Pattern!$C$8,""),"")</f>
        <v>50</v>
      </c>
      <c r="AN20" s="81"/>
    </row>
    <row r="21" spans="1:42" ht="9.9499999999999993" customHeight="1" x14ac:dyDescent="0.2">
      <c r="A21" s="83" t="s">
        <v>59</v>
      </c>
      <c r="B21" s="81" t="s">
        <v>28</v>
      </c>
      <c r="C21" s="91" t="str">
        <f>IF(ISNUMBER(Pattern!$B17),IF(Pattern!$B17&lt;=VALUE(LEFT(C$14,LEN(C$14)-1)),Pattern!$D17*Pattern!$C$8,""),"")</f>
        <v/>
      </c>
      <c r="D21" s="92" t="str">
        <f>IF(ISNUMBER(Pattern!$B17),IF(Pattern!$B17&lt;=VALUE(LEFT(D$14,LEN(D$14)-1)),Pattern!$D17*Pattern!$C$8,""),"")</f>
        <v/>
      </c>
      <c r="E21" s="92" t="str">
        <f>IF(ISNUMBER(Pattern!$B17),IF(Pattern!$B17&lt;=VALUE(LEFT(E$14,LEN(E$14)-1)),Pattern!$D17*Pattern!$C$8,""),"")</f>
        <v/>
      </c>
      <c r="F21" s="93" t="str">
        <f>IF(ISNUMBER(Pattern!$B17),IF(Pattern!$B17&lt;=VALUE(LEFT(F$14,LEN(F$14)-1)),Pattern!$D17*Pattern!$C$8,""),"")</f>
        <v/>
      </c>
      <c r="G21" s="91">
        <f>IF(ISNUMBER(Pattern!$B17),IF(Pattern!$B17&lt;=VALUE(LEFT(G$14,LEN(G$14)-1)),Pattern!$D17*Pattern!$C$8,""),"")</f>
        <v>50</v>
      </c>
      <c r="H21" s="92">
        <f>IF(ISNUMBER(Pattern!$B17),IF(Pattern!$B17&lt;=VALUE(LEFT(H$14,LEN(H$14)-1)),Pattern!$D17*Pattern!$C$8,""),"")</f>
        <v>50</v>
      </c>
      <c r="I21" s="92">
        <f>IF(ISNUMBER(Pattern!$B17),IF(Pattern!$B17&lt;=VALUE(LEFT(I$14,LEN(I$14)-1)),Pattern!$D17*Pattern!$C$8,""),"")</f>
        <v>50</v>
      </c>
      <c r="J21" s="92">
        <f>IF(ISNUMBER(Pattern!$B17),IF(Pattern!$B17&lt;=VALUE(LEFT(J$14,LEN(J$14)-1)),Pattern!$D17*Pattern!$C$8,""),"")</f>
        <v>50</v>
      </c>
      <c r="K21" s="93">
        <f>IF(ISNUMBER(Pattern!$B17),IF(Pattern!$B17&lt;=VALUE(LEFT(K$14,LEN(K$14)-1)),Pattern!$D17*Pattern!$C$8,""),"")</f>
        <v>50</v>
      </c>
      <c r="L21" s="91">
        <f>IF(ISNUMBER(Pattern!$B17),IF(Pattern!$B17&lt;=VALUE(LEFT(L$14,LEN(L$14)-1)),Pattern!$D17*Pattern!$C$8,""),"")</f>
        <v>50</v>
      </c>
      <c r="M21" s="92">
        <f>IF(ISNUMBER(Pattern!$B17),IF(Pattern!$B17&lt;=VALUE(LEFT(M$14,LEN(M$14)-1)),Pattern!$D17*Pattern!$C$8,""),"")</f>
        <v>50</v>
      </c>
      <c r="N21" s="92">
        <f>IF(ISNUMBER(Pattern!$B17),IF(Pattern!$B17&lt;=VALUE(LEFT(N$14,LEN(N$14)-1)),Pattern!$D17*Pattern!$C$8,""),"")</f>
        <v>50</v>
      </c>
      <c r="O21" s="92">
        <f>IF(ISNUMBER(Pattern!$B17),IF(Pattern!$B17&lt;=VALUE(LEFT(O$14,LEN(O$14)-1)),Pattern!$D17*Pattern!$C$8,""),"")</f>
        <v>50</v>
      </c>
      <c r="P21" s="93">
        <f>IF(ISNUMBER(Pattern!$B17),IF(Pattern!$B17&lt;=VALUE(LEFT(P$14,LEN(P$14)-1)),Pattern!$D17*Pattern!$C$8,""),"")</f>
        <v>50</v>
      </c>
      <c r="Q21" s="91">
        <f>IF(ISNUMBER(Pattern!$B17),IF(Pattern!$B17&lt;=VALUE(LEFT(Q$14,LEN(Q$14)-1)),Pattern!$D17*Pattern!$C$8,""),"")</f>
        <v>50</v>
      </c>
      <c r="R21" s="92">
        <f>IF(ISNUMBER(Pattern!$B17),IF(Pattern!$B17&lt;=VALUE(LEFT(R$14,LEN(R$14)-1)),Pattern!$D17*Pattern!$C$8,""),"")</f>
        <v>50</v>
      </c>
      <c r="S21" s="92">
        <f>IF(ISNUMBER(Pattern!$B17),IF(Pattern!$B17&lt;=VALUE(LEFT(S$14,LEN(S$14)-1)),Pattern!$D17*Pattern!$C$8,""),"")</f>
        <v>50</v>
      </c>
      <c r="T21" s="93">
        <f>IF(ISNUMBER(Pattern!$B17),IF(Pattern!$B17&lt;=VALUE(LEFT(T$14,LEN(T$14)-1)),Pattern!$D17*Pattern!$C$8,""),"")</f>
        <v>50</v>
      </c>
      <c r="U21" s="94">
        <f>IF(ISNUMBER(Pattern!$B17),IF(Pattern!$B17&lt;=VALUE(LEFT(U$14,LEN(U$14))),Pattern!$D17*Pattern!$C$8,""),"")</f>
        <v>50</v>
      </c>
      <c r="V21" s="91">
        <f>IF(ISNUMBER(Pattern!$C17),IF(Pattern!$C17&lt;=VALUE(LEFT(V$14,LEN(V$14)-1)),Pattern!$D17*Pattern!$C$8,""),"")</f>
        <v>50</v>
      </c>
      <c r="W21" s="92">
        <f>IF(ISNUMBER(Pattern!$C17),IF(Pattern!$C17&lt;=VALUE(LEFT(W$14,LEN(W$14)-1)),Pattern!$D17*Pattern!$C$8,""),"")</f>
        <v>50</v>
      </c>
      <c r="X21" s="92">
        <f>IF(ISNUMBER(Pattern!$C17),IF(Pattern!$C17&lt;=VALUE(LEFT(X$14,LEN(X$14)-1)),Pattern!$D17*Pattern!$C$8,""),"")</f>
        <v>50</v>
      </c>
      <c r="Y21" s="93">
        <f>IF(ISNUMBER(Pattern!$C17),IF(Pattern!$C17&lt;=VALUE(LEFT(Y$14,LEN(Y$14)-1)),Pattern!$D17*Pattern!$C$8,""),"")</f>
        <v>50</v>
      </c>
      <c r="Z21" s="91">
        <f>IF(ISNUMBER(Pattern!$C17),IF(Pattern!$C17&lt;=VALUE(LEFT(Z$14,LEN(Z$14)-1)),Pattern!$D17*Pattern!$C$8,""),"")</f>
        <v>50</v>
      </c>
      <c r="AA21" s="92">
        <f>IF(ISNUMBER(Pattern!$C17),IF(Pattern!$C17&lt;=VALUE(LEFT(AA$14,LEN(AA$14)-1)),Pattern!$D17*Pattern!$C$8,""),"")</f>
        <v>50</v>
      </c>
      <c r="AB21" s="92">
        <f>IF(ISNUMBER(Pattern!$C17),IF(Pattern!$C17&lt;=VALUE(LEFT(AB$14,LEN(AB$14)-1)),Pattern!$D17*Pattern!$C$8,""),"")</f>
        <v>50</v>
      </c>
      <c r="AC21" s="92">
        <f>IF(ISNUMBER(Pattern!$C17),IF(Pattern!$C17&lt;=VALUE(LEFT(AC$14,LEN(AC$14)-1)),Pattern!$D17*Pattern!$C$8,""),"")</f>
        <v>50</v>
      </c>
      <c r="AD21" s="93">
        <f>IF(ISNUMBER(Pattern!$C17),IF(Pattern!$C17&lt;=VALUE(LEFT(AD$14,LEN(AD$14)-1)),Pattern!$D17*Pattern!$C$8,""),"")</f>
        <v>50</v>
      </c>
      <c r="AE21" s="91">
        <f>IF(ISNUMBER(Pattern!$C17),IF(Pattern!$C17&lt;=VALUE(LEFT(AE$14,LEN(AE$14)-1)),Pattern!$D17*Pattern!$C$8,""),"")</f>
        <v>50</v>
      </c>
      <c r="AF21" s="92">
        <f>IF(ISNUMBER(Pattern!$C17),IF(Pattern!$C17&lt;=VALUE(LEFT(AF$14,LEN(AF$14)-1)),Pattern!$D17*Pattern!$C$8,""),"")</f>
        <v>50</v>
      </c>
      <c r="AG21" s="92">
        <f>IF(ISNUMBER(Pattern!$C17),IF(Pattern!$C17&lt;=VALUE(LEFT(AG$14,LEN(AG$14)-1)),Pattern!$D17*Pattern!$C$8,""),"")</f>
        <v>50</v>
      </c>
      <c r="AH21" s="92">
        <f>IF(ISNUMBER(Pattern!$C17),IF(Pattern!$C17&lt;=VALUE(LEFT(AH$14,LEN(AH$14)-1)),Pattern!$D17*Pattern!$C$8,""),"")</f>
        <v>50</v>
      </c>
      <c r="AI21" s="93">
        <f>IF(ISNUMBER(Pattern!$C17),IF(Pattern!$C17&lt;=VALUE(LEFT(AI$14,LEN(AI$14)-1)),Pattern!$D17*Pattern!$C$8,""),"")</f>
        <v>50</v>
      </c>
      <c r="AJ21" s="91" t="str">
        <f>IF(ISNUMBER(Pattern!$C17),IF(Pattern!$C17&lt;=VALUE(LEFT(AJ$14,LEN(AJ$14)-1)),Pattern!$D17*Pattern!$C$8,""),"")</f>
        <v/>
      </c>
      <c r="AK21" s="92" t="str">
        <f>IF(ISNUMBER(Pattern!$C17),IF(Pattern!$C17&lt;=VALUE(LEFT(AK$14,LEN(AK$14)-1)),Pattern!$D17*Pattern!$C$8,""),"")</f>
        <v/>
      </c>
      <c r="AL21" s="92" t="str">
        <f>IF(ISNUMBER(Pattern!$C17),IF(Pattern!$C17&lt;=VALUE(LEFT(AL$14,LEN(AL$14)-1)),Pattern!$D17*Pattern!$C$8,""),"")</f>
        <v/>
      </c>
      <c r="AM21" s="93" t="str">
        <f>IF(ISNUMBER(Pattern!$C17),IF(Pattern!$C17&lt;=VALUE(LEFT(AM$14,LEN(AM$14)-1)),Pattern!$D17*Pattern!$C$8,""),"")</f>
        <v/>
      </c>
      <c r="AN21" s="81"/>
    </row>
    <row r="22" spans="1:42" ht="9.9499999999999993" customHeight="1" x14ac:dyDescent="0.2">
      <c r="A22" s="83" t="s">
        <v>60</v>
      </c>
      <c r="B22" s="81" t="s">
        <v>29</v>
      </c>
      <c r="C22" s="91" t="str">
        <f>IF(ISNUMBER(Pattern!$B18),IF(Pattern!$B18&lt;=VALUE(LEFT(C$14,LEN(C$14)-1)),Pattern!$D18*Pattern!$C$8,""),"")</f>
        <v/>
      </c>
      <c r="D22" s="92" t="str">
        <f>IF(ISNUMBER(Pattern!$B18),IF(Pattern!$B18&lt;=VALUE(LEFT(D$14,LEN(D$14)-1)),Pattern!$D18*Pattern!$C$8,""),"")</f>
        <v/>
      </c>
      <c r="E22" s="92" t="str">
        <f>IF(ISNUMBER(Pattern!$B18),IF(Pattern!$B18&lt;=VALUE(LEFT(E$14,LEN(E$14)-1)),Pattern!$D18*Pattern!$C$8,""),"")</f>
        <v/>
      </c>
      <c r="F22" s="93" t="str">
        <f>IF(ISNUMBER(Pattern!$B18),IF(Pattern!$B18&lt;=VALUE(LEFT(F$14,LEN(F$14)-1)),Pattern!$D18*Pattern!$C$8,""),"")</f>
        <v/>
      </c>
      <c r="G22" s="91" t="str">
        <f>IF(ISNUMBER(Pattern!$B18),IF(Pattern!$B18&lt;=VALUE(LEFT(G$14,LEN(G$14)-1)),Pattern!$D18*Pattern!$C$8,""),"")</f>
        <v/>
      </c>
      <c r="H22" s="92" t="str">
        <f>IF(ISNUMBER(Pattern!$B18),IF(Pattern!$B18&lt;=VALUE(LEFT(H$14,LEN(H$14)-1)),Pattern!$D18*Pattern!$C$8,""),"")</f>
        <v/>
      </c>
      <c r="I22" s="92" t="str">
        <f>IF(ISNUMBER(Pattern!$B18),IF(Pattern!$B18&lt;=VALUE(LEFT(I$14,LEN(I$14)-1)),Pattern!$D18*Pattern!$C$8,""),"")</f>
        <v/>
      </c>
      <c r="J22" s="92" t="str">
        <f>IF(ISNUMBER(Pattern!$B18),IF(Pattern!$B18&lt;=VALUE(LEFT(J$14,LEN(J$14)-1)),Pattern!$D18*Pattern!$C$8,""),"")</f>
        <v/>
      </c>
      <c r="K22" s="93" t="str">
        <f>IF(ISNUMBER(Pattern!$B18),IF(Pattern!$B18&lt;=VALUE(LEFT(K$14,LEN(K$14)-1)),Pattern!$D18*Pattern!$C$8,""),"")</f>
        <v/>
      </c>
      <c r="L22" s="91" t="str">
        <f>IF(ISNUMBER(Pattern!$B18),IF(Pattern!$B18&lt;=VALUE(LEFT(L$14,LEN(L$14)-1)),Pattern!$D18*Pattern!$C$8,""),"")</f>
        <v/>
      </c>
      <c r="M22" s="92" t="str">
        <f>IF(ISNUMBER(Pattern!$B18),IF(Pattern!$B18&lt;=VALUE(LEFT(M$14,LEN(M$14)-1)),Pattern!$D18*Pattern!$C$8,""),"")</f>
        <v/>
      </c>
      <c r="N22" s="92" t="str">
        <f>IF(ISNUMBER(Pattern!$B18),IF(Pattern!$B18&lt;=VALUE(LEFT(N$14,LEN(N$14)-1)),Pattern!$D18*Pattern!$C$8,""),"")</f>
        <v/>
      </c>
      <c r="O22" s="92" t="str">
        <f>IF(ISNUMBER(Pattern!$B18),IF(Pattern!$B18&lt;=VALUE(LEFT(O$14,LEN(O$14)-1)),Pattern!$D18*Pattern!$C$8,""),"")</f>
        <v/>
      </c>
      <c r="P22" s="93" t="str">
        <f>IF(ISNUMBER(Pattern!$B18),IF(Pattern!$B18&lt;=VALUE(LEFT(P$14,LEN(P$14)-1)),Pattern!$D18*Pattern!$C$8,""),"")</f>
        <v/>
      </c>
      <c r="Q22" s="91">
        <f>IF(ISNUMBER(Pattern!$B18),IF(Pattern!$B18&lt;=VALUE(LEFT(Q$14,LEN(Q$14)-1)),Pattern!$D18*Pattern!$C$8,""),"")</f>
        <v>100</v>
      </c>
      <c r="R22" s="92">
        <f>IF(ISNUMBER(Pattern!$B18),IF(Pattern!$B18&lt;=VALUE(LEFT(R$14,LEN(R$14)-1)),Pattern!$D18*Pattern!$C$8,""),"")</f>
        <v>100</v>
      </c>
      <c r="S22" s="92">
        <f>IF(ISNUMBER(Pattern!$B18),IF(Pattern!$B18&lt;=VALUE(LEFT(S$14,LEN(S$14)-1)),Pattern!$D18*Pattern!$C$8,""),"")</f>
        <v>100</v>
      </c>
      <c r="T22" s="93">
        <f>IF(ISNUMBER(Pattern!$B18),IF(Pattern!$B18&lt;=VALUE(LEFT(T$14,LEN(T$14)-1)),Pattern!$D18*Pattern!$C$8,""),"")</f>
        <v>100</v>
      </c>
      <c r="U22" s="94">
        <f>IF(ISNUMBER(Pattern!$B18),IF(Pattern!$B18&lt;=VALUE(LEFT(U$14,LEN(U$14))),Pattern!$D18*Pattern!$C$8,""),"")</f>
        <v>100</v>
      </c>
      <c r="V22" s="91">
        <f>IF(ISNUMBER(Pattern!$C18),IF(Pattern!$C18&lt;=VALUE(LEFT(V$14,LEN(V$14)-1)),Pattern!$D18*Pattern!$C$8,""),"")</f>
        <v>100</v>
      </c>
      <c r="W22" s="92">
        <f>IF(ISNUMBER(Pattern!$C18),IF(Pattern!$C18&lt;=VALUE(LEFT(W$14,LEN(W$14)-1)),Pattern!$D18*Pattern!$C$8,""),"")</f>
        <v>100</v>
      </c>
      <c r="X22" s="92">
        <f>IF(ISNUMBER(Pattern!$C18),IF(Pattern!$C18&lt;=VALUE(LEFT(X$14,LEN(X$14)-1)),Pattern!$D18*Pattern!$C$8,""),"")</f>
        <v>100</v>
      </c>
      <c r="Y22" s="93">
        <f>IF(ISNUMBER(Pattern!$C18),IF(Pattern!$C18&lt;=VALUE(LEFT(Y$14,LEN(Y$14)-1)),Pattern!$D18*Pattern!$C$8,""),"")</f>
        <v>100</v>
      </c>
      <c r="Z22" s="91" t="str">
        <f>IF(ISNUMBER(Pattern!$C18),IF(Pattern!$C18&lt;=VALUE(LEFT(Z$14,LEN(Z$14)-1)),Pattern!$D18*Pattern!$C$8,""),"")</f>
        <v/>
      </c>
      <c r="AA22" s="92" t="str">
        <f>IF(ISNUMBER(Pattern!$C18),IF(Pattern!$C18&lt;=VALUE(LEFT(AA$14,LEN(AA$14)-1)),Pattern!$D18*Pattern!$C$8,""),"")</f>
        <v/>
      </c>
      <c r="AB22" s="92" t="str">
        <f>IF(ISNUMBER(Pattern!$C18),IF(Pattern!$C18&lt;=VALUE(LEFT(AB$14,LEN(AB$14)-1)),Pattern!$D18*Pattern!$C$8,""),"")</f>
        <v/>
      </c>
      <c r="AC22" s="92" t="str">
        <f>IF(ISNUMBER(Pattern!$C18),IF(Pattern!$C18&lt;=VALUE(LEFT(AC$14,LEN(AC$14)-1)),Pattern!$D18*Pattern!$C$8,""),"")</f>
        <v/>
      </c>
      <c r="AD22" s="93" t="str">
        <f>IF(ISNUMBER(Pattern!$C18),IF(Pattern!$C18&lt;=VALUE(LEFT(AD$14,LEN(AD$14)-1)),Pattern!$D18*Pattern!$C$8,""),"")</f>
        <v/>
      </c>
      <c r="AE22" s="91" t="str">
        <f>IF(ISNUMBER(Pattern!$C18),IF(Pattern!$C18&lt;=VALUE(LEFT(AE$14,LEN(AE$14)-1)),Pattern!$D18*Pattern!$C$8,""),"")</f>
        <v/>
      </c>
      <c r="AF22" s="92" t="str">
        <f>IF(ISNUMBER(Pattern!$C18),IF(Pattern!$C18&lt;=VALUE(LEFT(AF$14,LEN(AF$14)-1)),Pattern!$D18*Pattern!$C$8,""),"")</f>
        <v/>
      </c>
      <c r="AG22" s="92" t="str">
        <f>IF(ISNUMBER(Pattern!$C18),IF(Pattern!$C18&lt;=VALUE(LEFT(AG$14,LEN(AG$14)-1)),Pattern!$D18*Pattern!$C$8,""),"")</f>
        <v/>
      </c>
      <c r="AH22" s="92" t="str">
        <f>IF(ISNUMBER(Pattern!$C18),IF(Pattern!$C18&lt;=VALUE(LEFT(AH$14,LEN(AH$14)-1)),Pattern!$D18*Pattern!$C$8,""),"")</f>
        <v/>
      </c>
      <c r="AI22" s="93" t="str">
        <f>IF(ISNUMBER(Pattern!$C18),IF(Pattern!$C18&lt;=VALUE(LEFT(AI$14,LEN(AI$14)-1)),Pattern!$D18*Pattern!$C$8,""),"")</f>
        <v/>
      </c>
      <c r="AJ22" s="91" t="str">
        <f>IF(ISNUMBER(Pattern!$C18),IF(Pattern!$C18&lt;=VALUE(LEFT(AJ$14,LEN(AJ$14)-1)),Pattern!$D18*Pattern!$C$8,""),"")</f>
        <v/>
      </c>
      <c r="AK22" s="92" t="str">
        <f>IF(ISNUMBER(Pattern!$C18),IF(Pattern!$C18&lt;=VALUE(LEFT(AK$14,LEN(AK$14)-1)),Pattern!$D18*Pattern!$C$8,""),"")</f>
        <v/>
      </c>
      <c r="AL22" s="92" t="str">
        <f>IF(ISNUMBER(Pattern!$C18),IF(Pattern!$C18&lt;=VALUE(LEFT(AL$14,LEN(AL$14)-1)),Pattern!$D18*Pattern!$C$8,""),"")</f>
        <v/>
      </c>
      <c r="AM22" s="93" t="str">
        <f>IF(ISNUMBER(Pattern!$C18),IF(Pattern!$C18&lt;=VALUE(LEFT(AM$14,LEN(AM$14)-1)),Pattern!$D18*Pattern!$C$8,""),"")</f>
        <v/>
      </c>
      <c r="AN22" s="81"/>
    </row>
    <row r="23" spans="1:42" ht="9.9499999999999993" customHeight="1" x14ac:dyDescent="0.2">
      <c r="A23" s="83" t="s">
        <v>61</v>
      </c>
      <c r="B23" s="81" t="s">
        <v>30</v>
      </c>
      <c r="C23" s="91">
        <f>IF(ISNUMBER(Pattern!$B19),IF(Pattern!$B19&lt;=VALUE(LEFT(C$14,LEN(C$14)-1)),Pattern!$D19*Pattern!$C$8,""),"")</f>
        <v>0</v>
      </c>
      <c r="D23" s="92">
        <f>IF(ISNUMBER(Pattern!$B19),IF(Pattern!$B19&lt;=VALUE(LEFT(D$14,LEN(D$14)-1)),Pattern!$D19*Pattern!$C$8,""),"")</f>
        <v>0</v>
      </c>
      <c r="E23" s="92">
        <f>IF(ISNUMBER(Pattern!$B19),IF(Pattern!$B19&lt;=VALUE(LEFT(E$14,LEN(E$14)-1)),Pattern!$D19*Pattern!$C$8,""),"")</f>
        <v>0</v>
      </c>
      <c r="F23" s="93">
        <f>IF(ISNUMBER(Pattern!$B19),IF(Pattern!$B19&lt;=VALUE(LEFT(F$14,LEN(F$14)-1)),Pattern!$D19*Pattern!$C$8,""),"")</f>
        <v>0</v>
      </c>
      <c r="G23" s="91">
        <f>IF(ISNUMBER(Pattern!$B19),IF(Pattern!$B19&lt;=VALUE(LEFT(G$14,LEN(G$14)-1)),Pattern!$D19*Pattern!$C$8,""),"")</f>
        <v>0</v>
      </c>
      <c r="H23" s="92">
        <f>IF(ISNUMBER(Pattern!$B19),IF(Pattern!$B19&lt;=VALUE(LEFT(H$14,LEN(H$14)-1)),Pattern!$D19*Pattern!$C$8,""),"")</f>
        <v>0</v>
      </c>
      <c r="I23" s="92">
        <f>IF(ISNUMBER(Pattern!$B19),IF(Pattern!$B19&lt;=VALUE(LEFT(I$14,LEN(I$14)-1)),Pattern!$D19*Pattern!$C$8,""),"")</f>
        <v>0</v>
      </c>
      <c r="J23" s="92">
        <f>IF(ISNUMBER(Pattern!$B19),IF(Pattern!$B19&lt;=VALUE(LEFT(J$14,LEN(J$14)-1)),Pattern!$D19*Pattern!$C$8,""),"")</f>
        <v>0</v>
      </c>
      <c r="K23" s="93">
        <f>IF(ISNUMBER(Pattern!$B19),IF(Pattern!$B19&lt;=VALUE(LEFT(K$14,LEN(K$14)-1)),Pattern!$D19*Pattern!$C$8,""),"")</f>
        <v>0</v>
      </c>
      <c r="L23" s="91">
        <f>IF(ISNUMBER(Pattern!$B19),IF(Pattern!$B19&lt;=VALUE(LEFT(L$14,LEN(L$14)-1)),Pattern!$D19*Pattern!$C$8,""),"")</f>
        <v>0</v>
      </c>
      <c r="M23" s="92">
        <f>IF(ISNUMBER(Pattern!$B19),IF(Pattern!$B19&lt;=VALUE(LEFT(M$14,LEN(M$14)-1)),Pattern!$D19*Pattern!$C$8,""),"")</f>
        <v>0</v>
      </c>
      <c r="N23" s="92">
        <f>IF(ISNUMBER(Pattern!$B19),IF(Pattern!$B19&lt;=VALUE(LEFT(N$14,LEN(N$14)-1)),Pattern!$D19*Pattern!$C$8,""),"")</f>
        <v>0</v>
      </c>
      <c r="O23" s="92">
        <f>IF(ISNUMBER(Pattern!$B19),IF(Pattern!$B19&lt;=VALUE(LEFT(O$14,LEN(O$14)-1)),Pattern!$D19*Pattern!$C$8,""),"")</f>
        <v>0</v>
      </c>
      <c r="P23" s="93">
        <f>IF(ISNUMBER(Pattern!$B19),IF(Pattern!$B19&lt;=VALUE(LEFT(P$14,LEN(P$14)-1)),Pattern!$D19*Pattern!$C$8,""),"")</f>
        <v>0</v>
      </c>
      <c r="Q23" s="91">
        <f>IF(ISNUMBER(Pattern!$B19),IF(Pattern!$B19&lt;=VALUE(LEFT(Q$14,LEN(Q$14)-1)),Pattern!$D19*Pattern!$C$8,""),"")</f>
        <v>0</v>
      </c>
      <c r="R23" s="92">
        <f>IF(ISNUMBER(Pattern!$B19),IF(Pattern!$B19&lt;=VALUE(LEFT(R$14,LEN(R$14)-1)),Pattern!$D19*Pattern!$C$8,""),"")</f>
        <v>0</v>
      </c>
      <c r="S23" s="92">
        <f>IF(ISNUMBER(Pattern!$B19),IF(Pattern!$B19&lt;=VALUE(LEFT(S$14,LEN(S$14)-1)),Pattern!$D19*Pattern!$C$8,""),"")</f>
        <v>0</v>
      </c>
      <c r="T23" s="93">
        <f>IF(ISNUMBER(Pattern!$B19),IF(Pattern!$B19&lt;=VALUE(LEFT(T$14,LEN(T$14)-1)),Pattern!$D19*Pattern!$C$8,""),"")</f>
        <v>0</v>
      </c>
      <c r="U23" s="94">
        <f>IF(ISNUMBER(Pattern!$B19),IF(Pattern!$B19&lt;=VALUE(LEFT(U$14,LEN(U$14))),Pattern!$D19*Pattern!$C$8,""),"")</f>
        <v>0</v>
      </c>
      <c r="V23" s="91">
        <f>IF(ISNUMBER(Pattern!$C19),IF(Pattern!$C19&lt;=VALUE(LEFT(V$14,LEN(V$14)-1)),Pattern!$D19*Pattern!$C$8,""),"")</f>
        <v>0</v>
      </c>
      <c r="W23" s="92">
        <f>IF(ISNUMBER(Pattern!$C19),IF(Pattern!$C19&lt;=VALUE(LEFT(W$14,LEN(W$14)-1)),Pattern!$D19*Pattern!$C$8,""),"")</f>
        <v>0</v>
      </c>
      <c r="X23" s="92">
        <f>IF(ISNUMBER(Pattern!$C19),IF(Pattern!$C19&lt;=VALUE(LEFT(X$14,LEN(X$14)-1)),Pattern!$D19*Pattern!$C$8,""),"")</f>
        <v>0</v>
      </c>
      <c r="Y23" s="93">
        <f>IF(ISNUMBER(Pattern!$C19),IF(Pattern!$C19&lt;=VALUE(LEFT(Y$14,LEN(Y$14)-1)),Pattern!$D19*Pattern!$C$8,""),"")</f>
        <v>0</v>
      </c>
      <c r="Z23" s="91">
        <f>IF(ISNUMBER(Pattern!$C19),IF(Pattern!$C19&lt;=VALUE(LEFT(Z$14,LEN(Z$14)-1)),Pattern!$D19*Pattern!$C$8,""),"")</f>
        <v>0</v>
      </c>
      <c r="AA23" s="92">
        <f>IF(ISNUMBER(Pattern!$C19),IF(Pattern!$C19&lt;=VALUE(LEFT(AA$14,LEN(AA$14)-1)),Pattern!$D19*Pattern!$C$8,""),"")</f>
        <v>0</v>
      </c>
      <c r="AB23" s="92">
        <f>IF(ISNUMBER(Pattern!$C19),IF(Pattern!$C19&lt;=VALUE(LEFT(AB$14,LEN(AB$14)-1)),Pattern!$D19*Pattern!$C$8,""),"")</f>
        <v>0</v>
      </c>
      <c r="AC23" s="92">
        <f>IF(ISNUMBER(Pattern!$C19),IF(Pattern!$C19&lt;=VALUE(LEFT(AC$14,LEN(AC$14)-1)),Pattern!$D19*Pattern!$C$8,""),"")</f>
        <v>0</v>
      </c>
      <c r="AD23" s="93">
        <f>IF(ISNUMBER(Pattern!$C19),IF(Pattern!$C19&lt;=VALUE(LEFT(AD$14,LEN(AD$14)-1)),Pattern!$D19*Pattern!$C$8,""),"")</f>
        <v>0</v>
      </c>
      <c r="AE23" s="91">
        <f>IF(ISNUMBER(Pattern!$C19),IF(Pattern!$C19&lt;=VALUE(LEFT(AE$14,LEN(AE$14)-1)),Pattern!$D19*Pattern!$C$8,""),"")</f>
        <v>0</v>
      </c>
      <c r="AF23" s="92">
        <f>IF(ISNUMBER(Pattern!$C19),IF(Pattern!$C19&lt;=VALUE(LEFT(AF$14,LEN(AF$14)-1)),Pattern!$D19*Pattern!$C$8,""),"")</f>
        <v>0</v>
      </c>
      <c r="AG23" s="92">
        <f>IF(ISNUMBER(Pattern!$C19),IF(Pattern!$C19&lt;=VALUE(LEFT(AG$14,LEN(AG$14)-1)),Pattern!$D19*Pattern!$C$8,""),"")</f>
        <v>0</v>
      </c>
      <c r="AH23" s="92">
        <f>IF(ISNUMBER(Pattern!$C19),IF(Pattern!$C19&lt;=VALUE(LEFT(AH$14,LEN(AH$14)-1)),Pattern!$D19*Pattern!$C$8,""),"")</f>
        <v>0</v>
      </c>
      <c r="AI23" s="93">
        <f>IF(ISNUMBER(Pattern!$C19),IF(Pattern!$C19&lt;=VALUE(LEFT(AI$14,LEN(AI$14)-1)),Pattern!$D19*Pattern!$C$8,""),"")</f>
        <v>0</v>
      </c>
      <c r="AJ23" s="91">
        <f>IF(ISNUMBER(Pattern!$C19),IF(Pattern!$C19&lt;=VALUE(LEFT(AJ$14,LEN(AJ$14)-1)),Pattern!$D19*Pattern!$C$8,""),"")</f>
        <v>0</v>
      </c>
      <c r="AK23" s="92">
        <f>IF(ISNUMBER(Pattern!$C19),IF(Pattern!$C19&lt;=VALUE(LEFT(AK$14,LEN(AK$14)-1)),Pattern!$D19*Pattern!$C$8,""),"")</f>
        <v>0</v>
      </c>
      <c r="AL23" s="92">
        <f>IF(ISNUMBER(Pattern!$C19),IF(Pattern!$C19&lt;=VALUE(LEFT(AL$14,LEN(AL$14)-1)),Pattern!$D19*Pattern!$C$8,""),"")</f>
        <v>0</v>
      </c>
      <c r="AM23" s="93">
        <f>IF(ISNUMBER(Pattern!$C19),IF(Pattern!$C19&lt;=VALUE(LEFT(AM$14,LEN(AM$14)-1)),Pattern!$D19*Pattern!$C$8,""),"")</f>
        <v>0</v>
      </c>
      <c r="AN23" s="81"/>
    </row>
    <row r="24" spans="1:42" ht="9.9499999999999993" customHeight="1" x14ac:dyDescent="0.2">
      <c r="A24" s="83" t="s">
        <v>61</v>
      </c>
      <c r="B24" s="81" t="s">
        <v>31</v>
      </c>
      <c r="C24" s="91" t="str">
        <f>IF(ISNUMBER(Pattern!$B20),IF(Pattern!$B20&lt;=VALUE(LEFT(C$14,LEN(C$14)-1)),Pattern!$D20*Pattern!$C$8,""),"")</f>
        <v/>
      </c>
      <c r="D24" s="92" t="str">
        <f>IF(ISNUMBER(Pattern!$B20),IF(Pattern!$B20&lt;=VALUE(LEFT(D$14,LEN(D$14)-1)),Pattern!$D20*Pattern!$C$8,""),"")</f>
        <v/>
      </c>
      <c r="E24" s="92" t="str">
        <f>IF(ISNUMBER(Pattern!$B20),IF(Pattern!$B20&lt;=VALUE(LEFT(E$14,LEN(E$14)-1)),Pattern!$D20*Pattern!$C$8,""),"")</f>
        <v/>
      </c>
      <c r="F24" s="93" t="str">
        <f>IF(ISNUMBER(Pattern!$B20),IF(Pattern!$B20&lt;=VALUE(LEFT(F$14,LEN(F$14)-1)),Pattern!$D20*Pattern!$C$8,""),"")</f>
        <v/>
      </c>
      <c r="G24" s="91" t="str">
        <f>IF(ISNUMBER(Pattern!$B20),IF(Pattern!$B20&lt;=VALUE(LEFT(G$14,LEN(G$14)-1)),Pattern!$D20*Pattern!$C$8,""),"")</f>
        <v/>
      </c>
      <c r="H24" s="92" t="str">
        <f>IF(ISNUMBER(Pattern!$B20),IF(Pattern!$B20&lt;=VALUE(LEFT(H$14,LEN(H$14)-1)),Pattern!$D20*Pattern!$C$8,""),"")</f>
        <v/>
      </c>
      <c r="I24" s="92" t="str">
        <f>IF(ISNUMBER(Pattern!$B20),IF(Pattern!$B20&lt;=VALUE(LEFT(I$14,LEN(I$14)-1)),Pattern!$D20*Pattern!$C$8,""),"")</f>
        <v/>
      </c>
      <c r="J24" s="92" t="str">
        <f>IF(ISNUMBER(Pattern!$B20),IF(Pattern!$B20&lt;=VALUE(LEFT(J$14,LEN(J$14)-1)),Pattern!$D20*Pattern!$C$8,""),"")</f>
        <v/>
      </c>
      <c r="K24" s="93" t="str">
        <f>IF(ISNUMBER(Pattern!$B20),IF(Pattern!$B20&lt;=VALUE(LEFT(K$14,LEN(K$14)-1)),Pattern!$D20*Pattern!$C$8,""),"")</f>
        <v/>
      </c>
      <c r="L24" s="91" t="str">
        <f>IF(ISNUMBER(Pattern!$B20),IF(Pattern!$B20&lt;=VALUE(LEFT(L$14,LEN(L$14)-1)),Pattern!$D20*Pattern!$C$8,""),"")</f>
        <v/>
      </c>
      <c r="M24" s="92" t="str">
        <f>IF(ISNUMBER(Pattern!$B20),IF(Pattern!$B20&lt;=VALUE(LEFT(M$14,LEN(M$14)-1)),Pattern!$D20*Pattern!$C$8,""),"")</f>
        <v/>
      </c>
      <c r="N24" s="92" t="str">
        <f>IF(ISNUMBER(Pattern!$B20),IF(Pattern!$B20&lt;=VALUE(LEFT(N$14,LEN(N$14)-1)),Pattern!$D20*Pattern!$C$8,""),"")</f>
        <v/>
      </c>
      <c r="O24" s="92" t="str">
        <f>IF(ISNUMBER(Pattern!$B20),IF(Pattern!$B20&lt;=VALUE(LEFT(O$14,LEN(O$14)-1)),Pattern!$D20*Pattern!$C$8,""),"")</f>
        <v/>
      </c>
      <c r="P24" s="93" t="str">
        <f>IF(ISNUMBER(Pattern!$B20),IF(Pattern!$B20&lt;=VALUE(LEFT(P$14,LEN(P$14)-1)),Pattern!$D20*Pattern!$C$8,""),"")</f>
        <v/>
      </c>
      <c r="Q24" s="91" t="str">
        <f>IF(ISNUMBER(Pattern!$B20),IF(Pattern!$B20&lt;=VALUE(LEFT(Q$14,LEN(Q$14)-1)),Pattern!$D20*Pattern!$C$8,""),"")</f>
        <v/>
      </c>
      <c r="R24" s="92" t="str">
        <f>IF(ISNUMBER(Pattern!$B20),IF(Pattern!$B20&lt;=VALUE(LEFT(R$14,LEN(R$14)-1)),Pattern!$D20*Pattern!$C$8,""),"")</f>
        <v/>
      </c>
      <c r="S24" s="92" t="str">
        <f>IF(ISNUMBER(Pattern!$B20),IF(Pattern!$B20&lt;=VALUE(LEFT(S$14,LEN(S$14)-1)),Pattern!$D20*Pattern!$C$8,""),"")</f>
        <v/>
      </c>
      <c r="T24" s="93" t="str">
        <f>IF(ISNUMBER(Pattern!$B20),IF(Pattern!$B20&lt;=VALUE(LEFT(T$14,LEN(T$14)-1)),Pattern!$D20*Pattern!$C$8,""),"")</f>
        <v/>
      </c>
      <c r="U24" s="94" t="str">
        <f>IF(ISNUMBER(Pattern!$B20),IF(Pattern!$B20&lt;=VALUE(LEFT(U$14,LEN(U$14))),Pattern!$D20*Pattern!$C$8,""),"")</f>
        <v/>
      </c>
      <c r="V24" s="91" t="str">
        <f>IF(ISNUMBER(Pattern!$C20),IF(Pattern!$C20&lt;=VALUE(LEFT(V$14,LEN(V$14)-1)),Pattern!$D20*Pattern!$C$8,""),"")</f>
        <v/>
      </c>
      <c r="W24" s="92" t="str">
        <f>IF(ISNUMBER(Pattern!$C20),IF(Pattern!$C20&lt;=VALUE(LEFT(W$14,LEN(W$14)-1)),Pattern!$D20*Pattern!$C$8,""),"")</f>
        <v/>
      </c>
      <c r="X24" s="92" t="str">
        <f>IF(ISNUMBER(Pattern!$C20),IF(Pattern!$C20&lt;=VALUE(LEFT(X$14,LEN(X$14)-1)),Pattern!$D20*Pattern!$C$8,""),"")</f>
        <v/>
      </c>
      <c r="Y24" s="93" t="str">
        <f>IF(ISNUMBER(Pattern!$C20),IF(Pattern!$C20&lt;=VALUE(LEFT(Y$14,LEN(Y$14)-1)),Pattern!$D20*Pattern!$C$8,""),"")</f>
        <v/>
      </c>
      <c r="Z24" s="91" t="str">
        <f>IF(ISNUMBER(Pattern!$C20),IF(Pattern!$C20&lt;=VALUE(LEFT(Z$14,LEN(Z$14)-1)),Pattern!$D20*Pattern!$C$8,""),"")</f>
        <v/>
      </c>
      <c r="AA24" s="92" t="str">
        <f>IF(ISNUMBER(Pattern!$C20),IF(Pattern!$C20&lt;=VALUE(LEFT(AA$14,LEN(AA$14)-1)),Pattern!$D20*Pattern!$C$8,""),"")</f>
        <v/>
      </c>
      <c r="AB24" s="92" t="str">
        <f>IF(ISNUMBER(Pattern!$C20),IF(Pattern!$C20&lt;=VALUE(LEFT(AB$14,LEN(AB$14)-1)),Pattern!$D20*Pattern!$C$8,""),"")</f>
        <v/>
      </c>
      <c r="AC24" s="92" t="str">
        <f>IF(ISNUMBER(Pattern!$C20),IF(Pattern!$C20&lt;=VALUE(LEFT(AC$14,LEN(AC$14)-1)),Pattern!$D20*Pattern!$C$8,""),"")</f>
        <v/>
      </c>
      <c r="AD24" s="93" t="str">
        <f>IF(ISNUMBER(Pattern!$C20),IF(Pattern!$C20&lt;=VALUE(LEFT(AD$14,LEN(AD$14)-1)),Pattern!$D20*Pattern!$C$8,""),"")</f>
        <v/>
      </c>
      <c r="AE24" s="91" t="str">
        <f>IF(ISNUMBER(Pattern!$C20),IF(Pattern!$C20&lt;=VALUE(LEFT(AE$14,LEN(AE$14)-1)),Pattern!$D20*Pattern!$C$8,""),"")</f>
        <v/>
      </c>
      <c r="AF24" s="92" t="str">
        <f>IF(ISNUMBER(Pattern!$C20),IF(Pattern!$C20&lt;=VALUE(LEFT(AF$14,LEN(AF$14)-1)),Pattern!$D20*Pattern!$C$8,""),"")</f>
        <v/>
      </c>
      <c r="AG24" s="92" t="str">
        <f>IF(ISNUMBER(Pattern!$C20),IF(Pattern!$C20&lt;=VALUE(LEFT(AG$14,LEN(AG$14)-1)),Pattern!$D20*Pattern!$C$8,""),"")</f>
        <v/>
      </c>
      <c r="AH24" s="92" t="str">
        <f>IF(ISNUMBER(Pattern!$C20),IF(Pattern!$C20&lt;=VALUE(LEFT(AH$14,LEN(AH$14)-1)),Pattern!$D20*Pattern!$C$8,""),"")</f>
        <v/>
      </c>
      <c r="AI24" s="93" t="str">
        <f>IF(ISNUMBER(Pattern!$C20),IF(Pattern!$C20&lt;=VALUE(LEFT(AI$14,LEN(AI$14)-1)),Pattern!$D20*Pattern!$C$8,""),"")</f>
        <v/>
      </c>
      <c r="AJ24" s="91" t="str">
        <f>IF(ISNUMBER(Pattern!$C20),IF(Pattern!$C20&lt;=VALUE(LEFT(AJ$14,LEN(AJ$14)-1)),Pattern!$D20*Pattern!$C$8,""),"")</f>
        <v/>
      </c>
      <c r="AK24" s="92" t="str">
        <f>IF(ISNUMBER(Pattern!$C20),IF(Pattern!$C20&lt;=VALUE(LEFT(AK$14,LEN(AK$14)-1)),Pattern!$D20*Pattern!$C$8,""),"")</f>
        <v/>
      </c>
      <c r="AL24" s="92" t="str">
        <f>IF(ISNUMBER(Pattern!$C20),IF(Pattern!$C20&lt;=VALUE(LEFT(AL$14,LEN(AL$14)-1)),Pattern!$D20*Pattern!$C$8,""),"")</f>
        <v/>
      </c>
      <c r="AM24" s="93" t="str">
        <f>IF(ISNUMBER(Pattern!$C20),IF(Pattern!$C20&lt;=VALUE(LEFT(AM$14,LEN(AM$14)-1)),Pattern!$D20*Pattern!$C$8,""),"")</f>
        <v/>
      </c>
      <c r="AN24" s="81"/>
    </row>
    <row r="25" spans="1:42" ht="9.9499999999999993" customHeight="1" x14ac:dyDescent="0.2">
      <c r="A25" s="83" t="s">
        <v>62</v>
      </c>
      <c r="B25" s="81" t="s">
        <v>32</v>
      </c>
      <c r="C25" s="91" t="str">
        <f>IF(ISNUMBER(Pattern!$B21),IF(Pattern!$B21&lt;=VALUE(LEFT(C$14,LEN(C$14)-1)),Pattern!$D21*Pattern!$C$8,""),"")</f>
        <v/>
      </c>
      <c r="D25" s="92" t="str">
        <f>IF(ISNUMBER(Pattern!$B21),IF(Pattern!$B21&lt;=VALUE(LEFT(D$14,LEN(D$14)-1)),Pattern!$D21*Pattern!$C$8,""),"")</f>
        <v/>
      </c>
      <c r="E25" s="92" t="str">
        <f>IF(ISNUMBER(Pattern!$B21),IF(Pattern!$B21&lt;=VALUE(LEFT(E$14,LEN(E$14)-1)),Pattern!$D21*Pattern!$C$8,""),"")</f>
        <v/>
      </c>
      <c r="F25" s="93" t="str">
        <f>IF(ISNUMBER(Pattern!$B21),IF(Pattern!$B21&lt;=VALUE(LEFT(F$14,LEN(F$14)-1)),Pattern!$D21*Pattern!$C$8,""),"")</f>
        <v/>
      </c>
      <c r="G25" s="91" t="str">
        <f>IF(ISNUMBER(Pattern!$B21),IF(Pattern!$B21&lt;=VALUE(LEFT(G$14,LEN(G$14)-1)),Pattern!$D21*Pattern!$C$8,""),"")</f>
        <v/>
      </c>
      <c r="H25" s="92" t="str">
        <f>IF(ISNUMBER(Pattern!$B21),IF(Pattern!$B21&lt;=VALUE(LEFT(H$14,LEN(H$14)-1)),Pattern!$D21*Pattern!$C$8,""),"")</f>
        <v/>
      </c>
      <c r="I25" s="92" t="str">
        <f>IF(ISNUMBER(Pattern!$B21),IF(Pattern!$B21&lt;=VALUE(LEFT(I$14,LEN(I$14)-1)),Pattern!$D21*Pattern!$C$8,""),"")</f>
        <v/>
      </c>
      <c r="J25" s="92" t="str">
        <f>IF(ISNUMBER(Pattern!$B21),IF(Pattern!$B21&lt;=VALUE(LEFT(J$14,LEN(J$14)-1)),Pattern!$D21*Pattern!$C$8,""),"")</f>
        <v/>
      </c>
      <c r="K25" s="93" t="str">
        <f>IF(ISNUMBER(Pattern!$B21),IF(Pattern!$B21&lt;=VALUE(LEFT(K$14,LEN(K$14)-1)),Pattern!$D21*Pattern!$C$8,""),"")</f>
        <v/>
      </c>
      <c r="L25" s="91" t="str">
        <f>IF(ISNUMBER(Pattern!$B21),IF(Pattern!$B21&lt;=VALUE(LEFT(L$14,LEN(L$14)-1)),Pattern!$D21*Pattern!$C$8,""),"")</f>
        <v/>
      </c>
      <c r="M25" s="92" t="str">
        <f>IF(ISNUMBER(Pattern!$B21),IF(Pattern!$B21&lt;=VALUE(LEFT(M$14,LEN(M$14)-1)),Pattern!$D21*Pattern!$C$8,""),"")</f>
        <v/>
      </c>
      <c r="N25" s="92" t="str">
        <f>IF(ISNUMBER(Pattern!$B21),IF(Pattern!$B21&lt;=VALUE(LEFT(N$14,LEN(N$14)-1)),Pattern!$D21*Pattern!$C$8,""),"")</f>
        <v/>
      </c>
      <c r="O25" s="92" t="str">
        <f>IF(ISNUMBER(Pattern!$B21),IF(Pattern!$B21&lt;=VALUE(LEFT(O$14,LEN(O$14)-1)),Pattern!$D21*Pattern!$C$8,""),"")</f>
        <v/>
      </c>
      <c r="P25" s="93" t="str">
        <f>IF(ISNUMBER(Pattern!$B21),IF(Pattern!$B21&lt;=VALUE(LEFT(P$14,LEN(P$14)-1)),Pattern!$D21*Pattern!$C$8,""),"")</f>
        <v/>
      </c>
      <c r="Q25" s="91" t="str">
        <f>IF(ISNUMBER(Pattern!$B21),IF(Pattern!$B21&lt;=VALUE(LEFT(Q$14,LEN(Q$14)-1)),Pattern!$D21*Pattern!$C$8,""),"")</f>
        <v/>
      </c>
      <c r="R25" s="92" t="str">
        <f>IF(ISNUMBER(Pattern!$B21),IF(Pattern!$B21&lt;=VALUE(LEFT(R$14,LEN(R$14)-1)),Pattern!$D21*Pattern!$C$8,""),"")</f>
        <v/>
      </c>
      <c r="S25" s="92" t="str">
        <f>IF(ISNUMBER(Pattern!$B21),IF(Pattern!$B21&lt;=VALUE(LEFT(S$14,LEN(S$14)-1)),Pattern!$D21*Pattern!$C$8,""),"")</f>
        <v/>
      </c>
      <c r="T25" s="93" t="str">
        <f>IF(ISNUMBER(Pattern!$B21),IF(Pattern!$B21&lt;=VALUE(LEFT(T$14,LEN(T$14)-1)),Pattern!$D21*Pattern!$C$8,""),"")</f>
        <v/>
      </c>
      <c r="U25" s="94" t="str">
        <f>IF(ISNUMBER(Pattern!$B21),IF(Pattern!$B21&lt;=VALUE(LEFT(U$14,LEN(U$14))),Pattern!$D21*Pattern!$C$8,""),"")</f>
        <v/>
      </c>
      <c r="V25" s="91" t="str">
        <f>IF(ISNUMBER(Pattern!$C21),IF(Pattern!$C21&lt;=VALUE(LEFT(V$14,LEN(V$14)-1)),Pattern!$D21*Pattern!$C$8,""),"")</f>
        <v/>
      </c>
      <c r="W25" s="92" t="str">
        <f>IF(ISNUMBER(Pattern!$C21),IF(Pattern!$C21&lt;=VALUE(LEFT(W$14,LEN(W$14)-1)),Pattern!$D21*Pattern!$C$8,""),"")</f>
        <v/>
      </c>
      <c r="X25" s="92" t="str">
        <f>IF(ISNUMBER(Pattern!$C21),IF(Pattern!$C21&lt;=VALUE(LEFT(X$14,LEN(X$14)-1)),Pattern!$D21*Pattern!$C$8,""),"")</f>
        <v/>
      </c>
      <c r="Y25" s="93" t="str">
        <f>IF(ISNUMBER(Pattern!$C21),IF(Pattern!$C21&lt;=VALUE(LEFT(Y$14,LEN(Y$14)-1)),Pattern!$D21*Pattern!$C$8,""),"")</f>
        <v/>
      </c>
      <c r="Z25" s="91" t="str">
        <f>IF(ISNUMBER(Pattern!$C21),IF(Pattern!$C21&lt;=VALUE(LEFT(Z$14,LEN(Z$14)-1)),Pattern!$D21*Pattern!$C$8,""),"")</f>
        <v/>
      </c>
      <c r="AA25" s="92" t="str">
        <f>IF(ISNUMBER(Pattern!$C21),IF(Pattern!$C21&lt;=VALUE(LEFT(AA$14,LEN(AA$14)-1)),Pattern!$D21*Pattern!$C$8,""),"")</f>
        <v/>
      </c>
      <c r="AB25" s="92" t="str">
        <f>IF(ISNUMBER(Pattern!$C21),IF(Pattern!$C21&lt;=VALUE(LEFT(AB$14,LEN(AB$14)-1)),Pattern!$D21*Pattern!$C$8,""),"")</f>
        <v/>
      </c>
      <c r="AC25" s="92" t="str">
        <f>IF(ISNUMBER(Pattern!$C21),IF(Pattern!$C21&lt;=VALUE(LEFT(AC$14,LEN(AC$14)-1)),Pattern!$D21*Pattern!$C$8,""),"")</f>
        <v/>
      </c>
      <c r="AD25" s="93" t="str">
        <f>IF(ISNUMBER(Pattern!$C21),IF(Pattern!$C21&lt;=VALUE(LEFT(AD$14,LEN(AD$14)-1)),Pattern!$D21*Pattern!$C$8,""),"")</f>
        <v/>
      </c>
      <c r="AE25" s="91" t="str">
        <f>IF(ISNUMBER(Pattern!$C21),IF(Pattern!$C21&lt;=VALUE(LEFT(AE$14,LEN(AE$14)-1)),Pattern!$D21*Pattern!$C$8,""),"")</f>
        <v/>
      </c>
      <c r="AF25" s="92" t="str">
        <f>IF(ISNUMBER(Pattern!$C21),IF(Pattern!$C21&lt;=VALUE(LEFT(AF$14,LEN(AF$14)-1)),Pattern!$D21*Pattern!$C$8,""),"")</f>
        <v/>
      </c>
      <c r="AG25" s="92" t="str">
        <f>IF(ISNUMBER(Pattern!$C21),IF(Pattern!$C21&lt;=VALUE(LEFT(AG$14,LEN(AG$14)-1)),Pattern!$D21*Pattern!$C$8,""),"")</f>
        <v/>
      </c>
      <c r="AH25" s="92" t="str">
        <f>IF(ISNUMBER(Pattern!$C21),IF(Pattern!$C21&lt;=VALUE(LEFT(AH$14,LEN(AH$14)-1)),Pattern!$D21*Pattern!$C$8,""),"")</f>
        <v/>
      </c>
      <c r="AI25" s="93" t="str">
        <f>IF(ISNUMBER(Pattern!$C21),IF(Pattern!$C21&lt;=VALUE(LEFT(AI$14,LEN(AI$14)-1)),Pattern!$D21*Pattern!$C$8,""),"")</f>
        <v/>
      </c>
      <c r="AJ25" s="91" t="str">
        <f>IF(ISNUMBER(Pattern!$C21),IF(Pattern!$C21&lt;=VALUE(LEFT(AJ$14,LEN(AJ$14)-1)),Pattern!$D21*Pattern!$C$8,""),"")</f>
        <v/>
      </c>
      <c r="AK25" s="92" t="str">
        <f>IF(ISNUMBER(Pattern!$C21),IF(Pattern!$C21&lt;=VALUE(LEFT(AK$14,LEN(AK$14)-1)),Pattern!$D21*Pattern!$C$8,""),"")</f>
        <v/>
      </c>
      <c r="AL25" s="92" t="str">
        <f>IF(ISNUMBER(Pattern!$C21),IF(Pattern!$C21&lt;=VALUE(LEFT(AL$14,LEN(AL$14)-1)),Pattern!$D21*Pattern!$C$8,""),"")</f>
        <v/>
      </c>
      <c r="AM25" s="93" t="str">
        <f>IF(ISNUMBER(Pattern!$C21),IF(Pattern!$C21&lt;=VALUE(LEFT(AM$14,LEN(AM$14)-1)),Pattern!$D21*Pattern!$C$8,""),"")</f>
        <v/>
      </c>
      <c r="AN25" s="81"/>
    </row>
    <row r="26" spans="1:42" ht="9.9499999999999993" customHeight="1" x14ac:dyDescent="0.2">
      <c r="A26" s="83"/>
      <c r="B26" s="81" t="s">
        <v>33</v>
      </c>
      <c r="C26" s="91" t="str">
        <f>IF(ISNUMBER(Pattern!$B22),IF(Pattern!$B22&lt;=VALUE(LEFT(C$14,LEN(C$14)-1)),Pattern!$D22*Pattern!$C$8,""),"")</f>
        <v/>
      </c>
      <c r="D26" s="92" t="str">
        <f>IF(ISNUMBER(Pattern!$B22),IF(Pattern!$B22&lt;=VALUE(LEFT(D$14,LEN(D$14)-1)),Pattern!$D22*Pattern!$C$8,""),"")</f>
        <v/>
      </c>
      <c r="E26" s="92" t="str">
        <f>IF(ISNUMBER(Pattern!$B22),IF(Pattern!$B22&lt;=VALUE(LEFT(E$14,LEN(E$14)-1)),Pattern!$D22*Pattern!$C$8,""),"")</f>
        <v/>
      </c>
      <c r="F26" s="93" t="str">
        <f>IF(ISNUMBER(Pattern!$B22),IF(Pattern!$B22&lt;=VALUE(LEFT(F$14,LEN(F$14)-1)),Pattern!$D22*Pattern!$C$8,""),"")</f>
        <v/>
      </c>
      <c r="G26" s="91" t="str">
        <f>IF(ISNUMBER(Pattern!$B22),IF(Pattern!$B22&lt;=VALUE(LEFT(G$14,LEN(G$14)-1)),Pattern!$D22*Pattern!$C$8,""),"")</f>
        <v/>
      </c>
      <c r="H26" s="92" t="str">
        <f>IF(ISNUMBER(Pattern!$B22),IF(Pattern!$B22&lt;=VALUE(LEFT(H$14,LEN(H$14)-1)),Pattern!$D22*Pattern!$C$8,""),"")</f>
        <v/>
      </c>
      <c r="I26" s="92" t="str">
        <f>IF(ISNUMBER(Pattern!$B22),IF(Pattern!$B22&lt;=VALUE(LEFT(I$14,LEN(I$14)-1)),Pattern!$D22*Pattern!$C$8,""),"")</f>
        <v/>
      </c>
      <c r="J26" s="92" t="str">
        <f>IF(ISNUMBER(Pattern!$B22),IF(Pattern!$B22&lt;=VALUE(LEFT(J$14,LEN(J$14)-1)),Pattern!$D22*Pattern!$C$8,""),"")</f>
        <v/>
      </c>
      <c r="K26" s="93" t="str">
        <f>IF(ISNUMBER(Pattern!$B22),IF(Pattern!$B22&lt;=VALUE(LEFT(K$14,LEN(K$14)-1)),Pattern!$D22*Pattern!$C$8,""),"")</f>
        <v/>
      </c>
      <c r="L26" s="91" t="str">
        <f>IF(ISNUMBER(Pattern!$B22),IF(Pattern!$B22&lt;=VALUE(LEFT(L$14,LEN(L$14)-1)),Pattern!$D22*Pattern!$C$8,""),"")</f>
        <v/>
      </c>
      <c r="M26" s="92" t="str">
        <f>IF(ISNUMBER(Pattern!$B22),IF(Pattern!$B22&lt;=VALUE(LEFT(M$14,LEN(M$14)-1)),Pattern!$D22*Pattern!$C$8,""),"")</f>
        <v/>
      </c>
      <c r="N26" s="92" t="str">
        <f>IF(ISNUMBER(Pattern!$B22),IF(Pattern!$B22&lt;=VALUE(LEFT(N$14,LEN(N$14)-1)),Pattern!$D22*Pattern!$C$8,""),"")</f>
        <v/>
      </c>
      <c r="O26" s="92" t="str">
        <f>IF(ISNUMBER(Pattern!$B22),IF(Pattern!$B22&lt;=VALUE(LEFT(O$14,LEN(O$14)-1)),Pattern!$D22*Pattern!$C$8,""),"")</f>
        <v/>
      </c>
      <c r="P26" s="93" t="str">
        <f>IF(ISNUMBER(Pattern!$B22),IF(Pattern!$B22&lt;=VALUE(LEFT(P$14,LEN(P$14)-1)),Pattern!$D22*Pattern!$C$8,""),"")</f>
        <v/>
      </c>
      <c r="Q26" s="91" t="str">
        <f>IF(ISNUMBER(Pattern!$B22),IF(Pattern!$B22&lt;=VALUE(LEFT(Q$14,LEN(Q$14)-1)),Pattern!$D22*Pattern!$C$8,""),"")</f>
        <v/>
      </c>
      <c r="R26" s="92" t="str">
        <f>IF(ISNUMBER(Pattern!$B22),IF(Pattern!$B22&lt;=VALUE(LEFT(R$14,LEN(R$14)-1)),Pattern!$D22*Pattern!$C$8,""),"")</f>
        <v/>
      </c>
      <c r="S26" s="92" t="str">
        <f>IF(ISNUMBER(Pattern!$B22),IF(Pattern!$B22&lt;=VALUE(LEFT(S$14,LEN(S$14)-1)),Pattern!$D22*Pattern!$C$8,""),"")</f>
        <v/>
      </c>
      <c r="T26" s="93" t="str">
        <f>IF(ISNUMBER(Pattern!$B22),IF(Pattern!$B22&lt;=VALUE(LEFT(T$14,LEN(T$14)-1)),Pattern!$D22*Pattern!$C$8,""),"")</f>
        <v/>
      </c>
      <c r="U26" s="94" t="str">
        <f>IF(ISNUMBER(Pattern!$B22),IF(Pattern!$B22&lt;=VALUE(LEFT(U$14,LEN(U$14))),Pattern!$D22*Pattern!$C$8,""),"")</f>
        <v/>
      </c>
      <c r="V26" s="91" t="str">
        <f>IF(ISNUMBER(Pattern!$C22),IF(Pattern!$C22&lt;=VALUE(LEFT(V$14,LEN(V$14)-1)),Pattern!$D22*Pattern!$C$8,""),"")</f>
        <v/>
      </c>
      <c r="W26" s="92" t="str">
        <f>IF(ISNUMBER(Pattern!$C22),IF(Pattern!$C22&lt;=VALUE(LEFT(W$14,LEN(W$14)-1)),Pattern!$D22*Pattern!$C$8,""),"")</f>
        <v/>
      </c>
      <c r="X26" s="92" t="str">
        <f>IF(ISNUMBER(Pattern!$C22),IF(Pattern!$C22&lt;=VALUE(LEFT(X$14,LEN(X$14)-1)),Pattern!$D22*Pattern!$C$8,""),"")</f>
        <v/>
      </c>
      <c r="Y26" s="93" t="str">
        <f>IF(ISNUMBER(Pattern!$C22),IF(Pattern!$C22&lt;=VALUE(LEFT(Y$14,LEN(Y$14)-1)),Pattern!$D22*Pattern!$C$8,""),"")</f>
        <v/>
      </c>
      <c r="Z26" s="91" t="str">
        <f>IF(ISNUMBER(Pattern!$C22),IF(Pattern!$C22&lt;=VALUE(LEFT(Z$14,LEN(Z$14)-1)),Pattern!$D22*Pattern!$C$8,""),"")</f>
        <v/>
      </c>
      <c r="AA26" s="92" t="str">
        <f>IF(ISNUMBER(Pattern!$C22),IF(Pattern!$C22&lt;=VALUE(LEFT(AA$14,LEN(AA$14)-1)),Pattern!$D22*Pattern!$C$8,""),"")</f>
        <v/>
      </c>
      <c r="AB26" s="92" t="str">
        <f>IF(ISNUMBER(Pattern!$C22),IF(Pattern!$C22&lt;=VALUE(LEFT(AB$14,LEN(AB$14)-1)),Pattern!$D22*Pattern!$C$8,""),"")</f>
        <v/>
      </c>
      <c r="AC26" s="92" t="str">
        <f>IF(ISNUMBER(Pattern!$C22),IF(Pattern!$C22&lt;=VALUE(LEFT(AC$14,LEN(AC$14)-1)),Pattern!$D22*Pattern!$C$8,""),"")</f>
        <v/>
      </c>
      <c r="AD26" s="93" t="str">
        <f>IF(ISNUMBER(Pattern!$C22),IF(Pattern!$C22&lt;=VALUE(LEFT(AD$14,LEN(AD$14)-1)),Pattern!$D22*Pattern!$C$8,""),"")</f>
        <v/>
      </c>
      <c r="AE26" s="91" t="str">
        <f>IF(ISNUMBER(Pattern!$C22),IF(Pattern!$C22&lt;=VALUE(LEFT(AE$14,LEN(AE$14)-1)),Pattern!$D22*Pattern!$C$8,""),"")</f>
        <v/>
      </c>
      <c r="AF26" s="92" t="str">
        <f>IF(ISNUMBER(Pattern!$C22),IF(Pattern!$C22&lt;=VALUE(LEFT(AF$14,LEN(AF$14)-1)),Pattern!$D22*Pattern!$C$8,""),"")</f>
        <v/>
      </c>
      <c r="AG26" s="92" t="str">
        <f>IF(ISNUMBER(Pattern!$C22),IF(Pattern!$C22&lt;=VALUE(LEFT(AG$14,LEN(AG$14)-1)),Pattern!$D22*Pattern!$C$8,""),"")</f>
        <v/>
      </c>
      <c r="AH26" s="92" t="str">
        <f>IF(ISNUMBER(Pattern!$C22),IF(Pattern!$C22&lt;=VALUE(LEFT(AH$14,LEN(AH$14)-1)),Pattern!$D22*Pattern!$C$8,""),"")</f>
        <v/>
      </c>
      <c r="AI26" s="93" t="str">
        <f>IF(ISNUMBER(Pattern!$C22),IF(Pattern!$C22&lt;=VALUE(LEFT(AI$14,LEN(AI$14)-1)),Pattern!$D22*Pattern!$C$8,""),"")</f>
        <v/>
      </c>
      <c r="AJ26" s="91" t="str">
        <f>IF(ISNUMBER(Pattern!$C22),IF(Pattern!$C22&lt;=VALUE(LEFT(AJ$14,LEN(AJ$14)-1)),Pattern!$D22*Pattern!$C$8,""),"")</f>
        <v/>
      </c>
      <c r="AK26" s="92" t="str">
        <f>IF(ISNUMBER(Pattern!$C22),IF(Pattern!$C22&lt;=VALUE(LEFT(AK$14,LEN(AK$14)-1)),Pattern!$D22*Pattern!$C$8,""),"")</f>
        <v/>
      </c>
      <c r="AL26" s="92" t="str">
        <f>IF(ISNUMBER(Pattern!$C22),IF(Pattern!$C22&lt;=VALUE(LEFT(AL$14,LEN(AL$14)-1)),Pattern!$D22*Pattern!$C$8,""),"")</f>
        <v/>
      </c>
      <c r="AM26" s="93" t="str">
        <f>IF(ISNUMBER(Pattern!$C22),IF(Pattern!$C22&lt;=VALUE(LEFT(AM$14,LEN(AM$14)-1)),Pattern!$D22*Pattern!$C$8,""),"")</f>
        <v/>
      </c>
      <c r="AN26" s="95"/>
    </row>
    <row r="27" spans="1:42" ht="9.9499999999999993" customHeight="1" x14ac:dyDescent="0.2">
      <c r="A27" s="83"/>
      <c r="B27" s="81" t="s">
        <v>34</v>
      </c>
      <c r="C27" s="91" t="str">
        <f>IF(ISNUMBER(Pattern!$B23),IF(Pattern!$B23&lt;=VALUE(LEFT(C$14,LEN(C$14)-1)),Pattern!$D23*Pattern!$C$8,""),"")</f>
        <v/>
      </c>
      <c r="D27" s="92" t="str">
        <f>IF(ISNUMBER(Pattern!$B23),IF(Pattern!$B23&lt;=VALUE(LEFT(D$14,LEN(D$14)-1)),Pattern!$D23*Pattern!$C$8,""),"")</f>
        <v/>
      </c>
      <c r="E27" s="92" t="str">
        <f>IF(ISNUMBER(Pattern!$B23),IF(Pattern!$B23&lt;=VALUE(LEFT(E$14,LEN(E$14)-1)),Pattern!$D23*Pattern!$C$8,""),"")</f>
        <v/>
      </c>
      <c r="F27" s="93" t="str">
        <f>IF(ISNUMBER(Pattern!$B23),IF(Pattern!$B23&lt;=VALUE(LEFT(F$14,LEN(F$14)-1)),Pattern!$D23*Pattern!$C$8,""),"")</f>
        <v/>
      </c>
      <c r="G27" s="91" t="str">
        <f>IF(ISNUMBER(Pattern!$B23),IF(Pattern!$B23&lt;=VALUE(LEFT(G$14,LEN(G$14)-1)),Pattern!$D23*Pattern!$C$8,""),"")</f>
        <v/>
      </c>
      <c r="H27" s="92" t="str">
        <f>IF(ISNUMBER(Pattern!$B23),IF(Pattern!$B23&lt;=VALUE(LEFT(H$14,LEN(H$14)-1)),Pattern!$D23*Pattern!$C$8,""),"")</f>
        <v/>
      </c>
      <c r="I27" s="92" t="str">
        <f>IF(ISNUMBER(Pattern!$B23),IF(Pattern!$B23&lt;=VALUE(LEFT(I$14,LEN(I$14)-1)),Pattern!$D23*Pattern!$C$8,""),"")</f>
        <v/>
      </c>
      <c r="J27" s="92" t="str">
        <f>IF(ISNUMBER(Pattern!$B23),IF(Pattern!$B23&lt;=VALUE(LEFT(J$14,LEN(J$14)-1)),Pattern!$D23*Pattern!$C$8,""),"")</f>
        <v/>
      </c>
      <c r="K27" s="93" t="str">
        <f>IF(ISNUMBER(Pattern!$B23),IF(Pattern!$B23&lt;=VALUE(LEFT(K$14,LEN(K$14)-1)),Pattern!$D23*Pattern!$C$8,""),"")</f>
        <v/>
      </c>
      <c r="L27" s="91" t="str">
        <f>IF(ISNUMBER(Pattern!$B23),IF(Pattern!$B23&lt;=VALUE(LEFT(L$14,LEN(L$14)-1)),Pattern!$D23*Pattern!$C$8,""),"")</f>
        <v/>
      </c>
      <c r="M27" s="92" t="str">
        <f>IF(ISNUMBER(Pattern!$B23),IF(Pattern!$B23&lt;=VALUE(LEFT(M$14,LEN(M$14)-1)),Pattern!$D23*Pattern!$C$8,""),"")</f>
        <v/>
      </c>
      <c r="N27" s="92" t="str">
        <f>IF(ISNUMBER(Pattern!$B23),IF(Pattern!$B23&lt;=VALUE(LEFT(N$14,LEN(N$14)-1)),Pattern!$D23*Pattern!$C$8,""),"")</f>
        <v/>
      </c>
      <c r="O27" s="92" t="str">
        <f>IF(ISNUMBER(Pattern!$B23),IF(Pattern!$B23&lt;=VALUE(LEFT(O$14,LEN(O$14)-1)),Pattern!$D23*Pattern!$C$8,""),"")</f>
        <v/>
      </c>
      <c r="P27" s="93" t="str">
        <f>IF(ISNUMBER(Pattern!$B23),IF(Pattern!$B23&lt;=VALUE(LEFT(P$14,LEN(P$14)-1)),Pattern!$D23*Pattern!$C$8,""),"")</f>
        <v/>
      </c>
      <c r="Q27" s="91" t="str">
        <f>IF(ISNUMBER(Pattern!$B23),IF(Pattern!$B23&lt;=VALUE(LEFT(Q$14,LEN(Q$14)-1)),Pattern!$D23*Pattern!$C$8,""),"")</f>
        <v/>
      </c>
      <c r="R27" s="92" t="str">
        <f>IF(ISNUMBER(Pattern!$B23),IF(Pattern!$B23&lt;=VALUE(LEFT(R$14,LEN(R$14)-1)),Pattern!$D23*Pattern!$C$8,""),"")</f>
        <v/>
      </c>
      <c r="S27" s="92" t="str">
        <f>IF(ISNUMBER(Pattern!$B23),IF(Pattern!$B23&lt;=VALUE(LEFT(S$14,LEN(S$14)-1)),Pattern!$D23*Pattern!$C$8,""),"")</f>
        <v/>
      </c>
      <c r="T27" s="93" t="str">
        <f>IF(ISNUMBER(Pattern!$B23),IF(Pattern!$B23&lt;=VALUE(LEFT(T$14,LEN(T$14)-1)),Pattern!$D23*Pattern!$C$8,""),"")</f>
        <v/>
      </c>
      <c r="U27" s="94" t="str">
        <f>IF(ISNUMBER(Pattern!$B23),IF(Pattern!$B23&lt;=VALUE(LEFT(U$14,LEN(U$14))),Pattern!$D23*Pattern!$C$8,""),"")</f>
        <v/>
      </c>
      <c r="V27" s="91" t="str">
        <f>IF(ISNUMBER(Pattern!$C23),IF(Pattern!$C23&lt;=VALUE(LEFT(V$14,LEN(V$14)-1)),Pattern!$D23*Pattern!$C$8,""),"")</f>
        <v/>
      </c>
      <c r="W27" s="92" t="str">
        <f>IF(ISNUMBER(Pattern!$C23),IF(Pattern!$C23&lt;=VALUE(LEFT(W$14,LEN(W$14)-1)),Pattern!$D23*Pattern!$C$8,""),"")</f>
        <v/>
      </c>
      <c r="X27" s="92" t="str">
        <f>IF(ISNUMBER(Pattern!$C23),IF(Pattern!$C23&lt;=VALUE(LEFT(X$14,LEN(X$14)-1)),Pattern!$D23*Pattern!$C$8,""),"")</f>
        <v/>
      </c>
      <c r="Y27" s="93" t="str">
        <f>IF(ISNUMBER(Pattern!$C23),IF(Pattern!$C23&lt;=VALUE(LEFT(Y$14,LEN(Y$14)-1)),Pattern!$D23*Pattern!$C$8,""),"")</f>
        <v/>
      </c>
      <c r="Z27" s="91" t="str">
        <f>IF(ISNUMBER(Pattern!$C23),IF(Pattern!$C23&lt;=VALUE(LEFT(Z$14,LEN(Z$14)-1)),Pattern!$D23*Pattern!$C$8,""),"")</f>
        <v/>
      </c>
      <c r="AA27" s="92" t="str">
        <f>IF(ISNUMBER(Pattern!$C23),IF(Pattern!$C23&lt;=VALUE(LEFT(AA$14,LEN(AA$14)-1)),Pattern!$D23*Pattern!$C$8,""),"")</f>
        <v/>
      </c>
      <c r="AB27" s="92" t="str">
        <f>IF(ISNUMBER(Pattern!$C23),IF(Pattern!$C23&lt;=VALUE(LEFT(AB$14,LEN(AB$14)-1)),Pattern!$D23*Pattern!$C$8,""),"")</f>
        <v/>
      </c>
      <c r="AC27" s="92" t="str">
        <f>IF(ISNUMBER(Pattern!$C23),IF(Pattern!$C23&lt;=VALUE(LEFT(AC$14,LEN(AC$14)-1)),Pattern!$D23*Pattern!$C$8,""),"")</f>
        <v/>
      </c>
      <c r="AD27" s="93" t="str">
        <f>IF(ISNUMBER(Pattern!$C23),IF(Pattern!$C23&lt;=VALUE(LEFT(AD$14,LEN(AD$14)-1)),Pattern!$D23*Pattern!$C$8,""),"")</f>
        <v/>
      </c>
      <c r="AE27" s="91" t="str">
        <f>IF(ISNUMBER(Pattern!$C23),IF(Pattern!$C23&lt;=VALUE(LEFT(AE$14,LEN(AE$14)-1)),Pattern!$D23*Pattern!$C$8,""),"")</f>
        <v/>
      </c>
      <c r="AF27" s="92" t="str">
        <f>IF(ISNUMBER(Pattern!$C23),IF(Pattern!$C23&lt;=VALUE(LEFT(AF$14,LEN(AF$14)-1)),Pattern!$D23*Pattern!$C$8,""),"")</f>
        <v/>
      </c>
      <c r="AG27" s="92" t="str">
        <f>IF(ISNUMBER(Pattern!$C23),IF(Pattern!$C23&lt;=VALUE(LEFT(AG$14,LEN(AG$14)-1)),Pattern!$D23*Pattern!$C$8,""),"")</f>
        <v/>
      </c>
      <c r="AH27" s="92" t="str">
        <f>IF(ISNUMBER(Pattern!$C23),IF(Pattern!$C23&lt;=VALUE(LEFT(AH$14,LEN(AH$14)-1)),Pattern!$D23*Pattern!$C$8,""),"")</f>
        <v/>
      </c>
      <c r="AI27" s="93" t="str">
        <f>IF(ISNUMBER(Pattern!$C23),IF(Pattern!$C23&lt;=VALUE(LEFT(AI$14,LEN(AI$14)-1)),Pattern!$D23*Pattern!$C$8,""),"")</f>
        <v/>
      </c>
      <c r="AJ27" s="91" t="str">
        <f>IF(ISNUMBER(Pattern!$C23),IF(Pattern!$C23&lt;=VALUE(LEFT(AJ$14,LEN(AJ$14)-1)),Pattern!$D23*Pattern!$C$8,""),"")</f>
        <v/>
      </c>
      <c r="AK27" s="92" t="str">
        <f>IF(ISNUMBER(Pattern!$C23),IF(Pattern!$C23&lt;=VALUE(LEFT(AK$14,LEN(AK$14)-1)),Pattern!$D23*Pattern!$C$8,""),"")</f>
        <v/>
      </c>
      <c r="AL27" s="92" t="str">
        <f>IF(ISNUMBER(Pattern!$C23),IF(Pattern!$C23&lt;=VALUE(LEFT(AL$14,LEN(AL$14)-1)),Pattern!$D23*Pattern!$C$8,""),"")</f>
        <v/>
      </c>
      <c r="AM27" s="93" t="str">
        <f>IF(ISNUMBER(Pattern!$C23),IF(Pattern!$C23&lt;=VALUE(LEFT(AM$14,LEN(AM$14)-1)),Pattern!$D23*Pattern!$C$8,""),"")</f>
        <v/>
      </c>
      <c r="AN27" s="95"/>
    </row>
    <row r="28" spans="1:42" ht="9.9499999999999993" customHeight="1" x14ac:dyDescent="0.2">
      <c r="A28" s="83"/>
      <c r="B28" s="81" t="s">
        <v>35</v>
      </c>
      <c r="C28" s="91" t="str">
        <f>IF(ISNUMBER(Pattern!$B24),IF(Pattern!$B24&lt;=VALUE(LEFT(C$14,LEN(C$14)-1)),Pattern!$D24*Pattern!$C$8,""),"")</f>
        <v/>
      </c>
      <c r="D28" s="92" t="str">
        <f>IF(ISNUMBER(Pattern!$B24),IF(Pattern!$B24&lt;=VALUE(LEFT(D$14,LEN(D$14)-1)),Pattern!$D24*Pattern!$C$8,""),"")</f>
        <v/>
      </c>
      <c r="E28" s="92" t="str">
        <f>IF(ISNUMBER(Pattern!$B24),IF(Pattern!$B24&lt;=VALUE(LEFT(E$14,LEN(E$14)-1)),Pattern!$D24*Pattern!$C$8,""),"")</f>
        <v/>
      </c>
      <c r="F28" s="93" t="str">
        <f>IF(ISNUMBER(Pattern!$B24),IF(Pattern!$B24&lt;=VALUE(LEFT(F$14,LEN(F$14)-1)),Pattern!$D24*Pattern!$C$8,""),"")</f>
        <v/>
      </c>
      <c r="G28" s="91" t="str">
        <f>IF(ISNUMBER(Pattern!$B24),IF(Pattern!$B24&lt;=VALUE(LEFT(G$14,LEN(G$14)-1)),Pattern!$D24*Pattern!$C$8,""),"")</f>
        <v/>
      </c>
      <c r="H28" s="92" t="str">
        <f>IF(ISNUMBER(Pattern!$B24),IF(Pattern!$B24&lt;=VALUE(LEFT(H$14,LEN(H$14)-1)),Pattern!$D24*Pattern!$C$8,""),"")</f>
        <v/>
      </c>
      <c r="I28" s="92" t="str">
        <f>IF(ISNUMBER(Pattern!$B24),IF(Pattern!$B24&lt;=VALUE(LEFT(I$14,LEN(I$14)-1)),Pattern!$D24*Pattern!$C$8,""),"")</f>
        <v/>
      </c>
      <c r="J28" s="92" t="str">
        <f>IF(ISNUMBER(Pattern!$B24),IF(Pattern!$B24&lt;=VALUE(LEFT(J$14,LEN(J$14)-1)),Pattern!$D24*Pattern!$C$8,""),"")</f>
        <v/>
      </c>
      <c r="K28" s="93" t="str">
        <f>IF(ISNUMBER(Pattern!$B24),IF(Pattern!$B24&lt;=VALUE(LEFT(K$14,LEN(K$14)-1)),Pattern!$D24*Pattern!$C$8,""),"")</f>
        <v/>
      </c>
      <c r="L28" s="91" t="str">
        <f>IF(ISNUMBER(Pattern!$B24),IF(Pattern!$B24&lt;=VALUE(LEFT(L$14,LEN(L$14)-1)),Pattern!$D24*Pattern!$C$8,""),"")</f>
        <v/>
      </c>
      <c r="M28" s="92" t="str">
        <f>IF(ISNUMBER(Pattern!$B24),IF(Pattern!$B24&lt;=VALUE(LEFT(M$14,LEN(M$14)-1)),Pattern!$D24*Pattern!$C$8,""),"")</f>
        <v/>
      </c>
      <c r="N28" s="92" t="str">
        <f>IF(ISNUMBER(Pattern!$B24),IF(Pattern!$B24&lt;=VALUE(LEFT(N$14,LEN(N$14)-1)),Pattern!$D24*Pattern!$C$8,""),"")</f>
        <v/>
      </c>
      <c r="O28" s="92" t="str">
        <f>IF(ISNUMBER(Pattern!$B24),IF(Pattern!$B24&lt;=VALUE(LEFT(O$14,LEN(O$14)-1)),Pattern!$D24*Pattern!$C$8,""),"")</f>
        <v/>
      </c>
      <c r="P28" s="93" t="str">
        <f>IF(ISNUMBER(Pattern!$B24),IF(Pattern!$B24&lt;=VALUE(LEFT(P$14,LEN(P$14)-1)),Pattern!$D24*Pattern!$C$8,""),"")</f>
        <v/>
      </c>
      <c r="Q28" s="91" t="str">
        <f>IF(ISNUMBER(Pattern!$B24),IF(Pattern!$B24&lt;=VALUE(LEFT(Q$14,LEN(Q$14)-1)),Pattern!$D24*Pattern!$C$8,""),"")</f>
        <v/>
      </c>
      <c r="R28" s="92" t="str">
        <f>IF(ISNUMBER(Pattern!$B24),IF(Pattern!$B24&lt;=VALUE(LEFT(R$14,LEN(R$14)-1)),Pattern!$D24*Pattern!$C$8,""),"")</f>
        <v/>
      </c>
      <c r="S28" s="92" t="str">
        <f>IF(ISNUMBER(Pattern!$B24),IF(Pattern!$B24&lt;=VALUE(LEFT(S$14,LEN(S$14)-1)),Pattern!$D24*Pattern!$C$8,""),"")</f>
        <v/>
      </c>
      <c r="T28" s="93" t="str">
        <f>IF(ISNUMBER(Pattern!$B24),IF(Pattern!$B24&lt;=VALUE(LEFT(T$14,LEN(T$14)-1)),Pattern!$D24*Pattern!$C$8,""),"")</f>
        <v/>
      </c>
      <c r="U28" s="94" t="str">
        <f>IF(ISNUMBER(Pattern!$B24),IF(Pattern!$B24&lt;=VALUE(LEFT(U$14,LEN(U$14))),Pattern!$D24*Pattern!$C$8,""),"")</f>
        <v/>
      </c>
      <c r="V28" s="91" t="str">
        <f>IF(ISNUMBER(Pattern!$C24),IF(Pattern!$C24&lt;=VALUE(LEFT(V$14,LEN(V$14)-1)),Pattern!$D24*Pattern!$C$8,""),"")</f>
        <v/>
      </c>
      <c r="W28" s="92" t="str">
        <f>IF(ISNUMBER(Pattern!$C24),IF(Pattern!$C24&lt;=VALUE(LEFT(W$14,LEN(W$14)-1)),Pattern!$D24*Pattern!$C$8,""),"")</f>
        <v/>
      </c>
      <c r="X28" s="92" t="str">
        <f>IF(ISNUMBER(Pattern!$C24),IF(Pattern!$C24&lt;=VALUE(LEFT(X$14,LEN(X$14)-1)),Pattern!$D24*Pattern!$C$8,""),"")</f>
        <v/>
      </c>
      <c r="Y28" s="93" t="str">
        <f>IF(ISNUMBER(Pattern!$C24),IF(Pattern!$C24&lt;=VALUE(LEFT(Y$14,LEN(Y$14)-1)),Pattern!$D24*Pattern!$C$8,""),"")</f>
        <v/>
      </c>
      <c r="Z28" s="91" t="str">
        <f>IF(ISNUMBER(Pattern!$C24),IF(Pattern!$C24&lt;=VALUE(LEFT(Z$14,LEN(Z$14)-1)),Pattern!$D24*Pattern!$C$8,""),"")</f>
        <v/>
      </c>
      <c r="AA28" s="92" t="str">
        <f>IF(ISNUMBER(Pattern!$C24),IF(Pattern!$C24&lt;=VALUE(LEFT(AA$14,LEN(AA$14)-1)),Pattern!$D24*Pattern!$C$8,""),"")</f>
        <v/>
      </c>
      <c r="AB28" s="92" t="str">
        <f>IF(ISNUMBER(Pattern!$C24),IF(Pattern!$C24&lt;=VALUE(LEFT(AB$14,LEN(AB$14)-1)),Pattern!$D24*Pattern!$C$8,""),"")</f>
        <v/>
      </c>
      <c r="AC28" s="92" t="str">
        <f>IF(ISNUMBER(Pattern!$C24),IF(Pattern!$C24&lt;=VALUE(LEFT(AC$14,LEN(AC$14)-1)),Pattern!$D24*Pattern!$C$8,""),"")</f>
        <v/>
      </c>
      <c r="AD28" s="93" t="str">
        <f>IF(ISNUMBER(Pattern!$C24),IF(Pattern!$C24&lt;=VALUE(LEFT(AD$14,LEN(AD$14)-1)),Pattern!$D24*Pattern!$C$8,""),"")</f>
        <v/>
      </c>
      <c r="AE28" s="91" t="str">
        <f>IF(ISNUMBER(Pattern!$C24),IF(Pattern!$C24&lt;=VALUE(LEFT(AE$14,LEN(AE$14)-1)),Pattern!$D24*Pattern!$C$8,""),"")</f>
        <v/>
      </c>
      <c r="AF28" s="92" t="str">
        <f>IF(ISNUMBER(Pattern!$C24),IF(Pattern!$C24&lt;=VALUE(LEFT(AF$14,LEN(AF$14)-1)),Pattern!$D24*Pattern!$C$8,""),"")</f>
        <v/>
      </c>
      <c r="AG28" s="92" t="str">
        <f>IF(ISNUMBER(Pattern!$C24),IF(Pattern!$C24&lt;=VALUE(LEFT(AG$14,LEN(AG$14)-1)),Pattern!$D24*Pattern!$C$8,""),"")</f>
        <v/>
      </c>
      <c r="AH28" s="92" t="str">
        <f>IF(ISNUMBER(Pattern!$C24),IF(Pattern!$C24&lt;=VALUE(LEFT(AH$14,LEN(AH$14)-1)),Pattern!$D24*Pattern!$C$8,""),"")</f>
        <v/>
      </c>
      <c r="AI28" s="93" t="str">
        <f>IF(ISNUMBER(Pattern!$C24),IF(Pattern!$C24&lt;=VALUE(LEFT(AI$14,LEN(AI$14)-1)),Pattern!$D24*Pattern!$C$8,""),"")</f>
        <v/>
      </c>
      <c r="AJ28" s="91" t="str">
        <f>IF(ISNUMBER(Pattern!$C24),IF(Pattern!$C24&lt;=VALUE(LEFT(AJ$14,LEN(AJ$14)-1)),Pattern!$D24*Pattern!$C$8,""),"")</f>
        <v/>
      </c>
      <c r="AK28" s="92" t="str">
        <f>IF(ISNUMBER(Pattern!$C24),IF(Pattern!$C24&lt;=VALUE(LEFT(AK$14,LEN(AK$14)-1)),Pattern!$D24*Pattern!$C$8,""),"")</f>
        <v/>
      </c>
      <c r="AL28" s="92" t="str">
        <f>IF(ISNUMBER(Pattern!$C24),IF(Pattern!$C24&lt;=VALUE(LEFT(AL$14,LEN(AL$14)-1)),Pattern!$D24*Pattern!$C$8,""),"")</f>
        <v/>
      </c>
      <c r="AM28" s="93" t="str">
        <f>IF(ISNUMBER(Pattern!$C24),IF(Pattern!$C24&lt;=VALUE(LEFT(AM$14,LEN(AM$14)-1)),Pattern!$D24*Pattern!$C$8,""),"")</f>
        <v/>
      </c>
      <c r="AN28" s="95"/>
    </row>
    <row r="29" spans="1:42" ht="9.9499999999999993" customHeight="1" thickBot="1" x14ac:dyDescent="0.25">
      <c r="A29" s="83"/>
      <c r="B29" s="81" t="s">
        <v>36</v>
      </c>
      <c r="C29" s="96" t="str">
        <f>IF(ISNUMBER(Pattern!$B25),IF(Pattern!$B25&lt;=VALUE(LEFT(C$14,LEN(C$14)-1)),Pattern!$D25*Pattern!$C$8,""),"")</f>
        <v/>
      </c>
      <c r="D29" s="97" t="str">
        <f>IF(ISNUMBER(Pattern!$B25),IF(Pattern!$B25&lt;=VALUE(LEFT(D$14,LEN(D$14)-1)),Pattern!$D25*Pattern!$C$8,""),"")</f>
        <v/>
      </c>
      <c r="E29" s="97" t="str">
        <f>IF(ISNUMBER(Pattern!$B25),IF(Pattern!$B25&lt;=VALUE(LEFT(E$14,LEN(E$14)-1)),Pattern!$D25*Pattern!$C$8,""),"")</f>
        <v/>
      </c>
      <c r="F29" s="98" t="str">
        <f>IF(ISNUMBER(Pattern!$B25),IF(Pattern!$B25&lt;=VALUE(LEFT(F$14,LEN(F$14)-1)),Pattern!$D25*Pattern!$C$8,""),"")</f>
        <v/>
      </c>
      <c r="G29" s="96" t="str">
        <f>IF(ISNUMBER(Pattern!$B25),IF(Pattern!$B25&lt;=VALUE(LEFT(G$14,LEN(G$14)-1)),Pattern!$D25*Pattern!$C$8,""),"")</f>
        <v/>
      </c>
      <c r="H29" s="97" t="str">
        <f>IF(ISNUMBER(Pattern!$B25),IF(Pattern!$B25&lt;=VALUE(LEFT(H$14,LEN(H$14)-1)),Pattern!$D25*Pattern!$C$8,""),"")</f>
        <v/>
      </c>
      <c r="I29" s="97" t="str">
        <f>IF(ISNUMBER(Pattern!$B25),IF(Pattern!$B25&lt;=VALUE(LEFT(I$14,LEN(I$14)-1)),Pattern!$D25*Pattern!$C$8,""),"")</f>
        <v/>
      </c>
      <c r="J29" s="97" t="str">
        <f>IF(ISNUMBER(Pattern!$B25),IF(Pattern!$B25&lt;=VALUE(LEFT(J$14,LEN(J$14)-1)),Pattern!$D25*Pattern!$C$8,""),"")</f>
        <v/>
      </c>
      <c r="K29" s="98" t="str">
        <f>IF(ISNUMBER(Pattern!$B25),IF(Pattern!$B25&lt;=VALUE(LEFT(K$14,LEN(K$14)-1)),Pattern!$D25*Pattern!$C$8,""),"")</f>
        <v/>
      </c>
      <c r="L29" s="96" t="str">
        <f>IF(ISNUMBER(Pattern!$B25),IF(Pattern!$B25&lt;=VALUE(LEFT(L$14,LEN(L$14)-1)),Pattern!$D25*Pattern!$C$8,""),"")</f>
        <v/>
      </c>
      <c r="M29" s="97" t="str">
        <f>IF(ISNUMBER(Pattern!$B25),IF(Pattern!$B25&lt;=VALUE(LEFT(M$14,LEN(M$14)-1)),Pattern!$D25*Pattern!$C$8,""),"")</f>
        <v/>
      </c>
      <c r="N29" s="97" t="str">
        <f>IF(ISNUMBER(Pattern!$B25),IF(Pattern!$B25&lt;=VALUE(LEFT(N$14,LEN(N$14)-1)),Pattern!$D25*Pattern!$C$8,""),"")</f>
        <v/>
      </c>
      <c r="O29" s="97" t="str">
        <f>IF(ISNUMBER(Pattern!$B25),IF(Pattern!$B25&lt;=VALUE(LEFT(O$14,LEN(O$14)-1)),Pattern!$D25*Pattern!$C$8,""),"")</f>
        <v/>
      </c>
      <c r="P29" s="98" t="str">
        <f>IF(ISNUMBER(Pattern!$B25),IF(Pattern!$B25&lt;=VALUE(LEFT(P$14,LEN(P$14)-1)),Pattern!$D25*Pattern!$C$8,""),"")</f>
        <v/>
      </c>
      <c r="Q29" s="96" t="str">
        <f>IF(ISNUMBER(Pattern!$B25),IF(Pattern!$B25&lt;=VALUE(LEFT(Q$14,LEN(Q$14)-1)),Pattern!$D25*Pattern!$C$8,""),"")</f>
        <v/>
      </c>
      <c r="R29" s="97" t="str">
        <f>IF(ISNUMBER(Pattern!$B25),IF(Pattern!$B25&lt;=VALUE(LEFT(R$14,LEN(R$14)-1)),Pattern!$D25*Pattern!$C$8,""),"")</f>
        <v/>
      </c>
      <c r="S29" s="97" t="str">
        <f>IF(ISNUMBER(Pattern!$B25),IF(Pattern!$B25&lt;=VALUE(LEFT(S$14,LEN(S$14)-1)),Pattern!$D25*Pattern!$C$8,""),"")</f>
        <v/>
      </c>
      <c r="T29" s="98" t="str">
        <f>IF(ISNUMBER(Pattern!$B25),IF(Pattern!$B25&lt;=VALUE(LEFT(T$14,LEN(T$14)-1)),Pattern!$D25*Pattern!$C$8,""),"")</f>
        <v/>
      </c>
      <c r="U29" s="99" t="str">
        <f>IF(ISNUMBER(Pattern!$B25),IF(Pattern!$B25&lt;=VALUE(LEFT(U$14,LEN(U$14))),Pattern!$D25*Pattern!$C$8,""),"")</f>
        <v/>
      </c>
      <c r="V29" s="96" t="str">
        <f>IF(ISNUMBER(Pattern!$C25),IF(Pattern!$C25&lt;=VALUE(LEFT(V$14,LEN(V$14)-1)),Pattern!$D25*Pattern!$C$8,""),"")</f>
        <v/>
      </c>
      <c r="W29" s="97" t="str">
        <f>IF(ISNUMBER(Pattern!$C25),IF(Pattern!$C25&lt;=VALUE(LEFT(W$14,LEN(W$14)-1)),Pattern!$D25*Pattern!$C$8,""),"")</f>
        <v/>
      </c>
      <c r="X29" s="97" t="str">
        <f>IF(ISNUMBER(Pattern!$C25),IF(Pattern!$C25&lt;=VALUE(LEFT(X$14,LEN(X$14)-1)),Pattern!$D25*Pattern!$C$8,""),"")</f>
        <v/>
      </c>
      <c r="Y29" s="98" t="str">
        <f>IF(ISNUMBER(Pattern!$C25),IF(Pattern!$C25&lt;=VALUE(LEFT(Y$14,LEN(Y$14)-1)),Pattern!$D25*Pattern!$C$8,""),"")</f>
        <v/>
      </c>
      <c r="Z29" s="96" t="str">
        <f>IF(ISNUMBER(Pattern!$C25),IF(Pattern!$C25&lt;=VALUE(LEFT(Z$14,LEN(Z$14)-1)),Pattern!$D25*Pattern!$C$8,""),"")</f>
        <v/>
      </c>
      <c r="AA29" s="97" t="str">
        <f>IF(ISNUMBER(Pattern!$C25),IF(Pattern!$C25&lt;=VALUE(LEFT(AA$14,LEN(AA$14)-1)),Pattern!$D25*Pattern!$C$8,""),"")</f>
        <v/>
      </c>
      <c r="AB29" s="97" t="str">
        <f>IF(ISNUMBER(Pattern!$C25),IF(Pattern!$C25&lt;=VALUE(LEFT(AB$14,LEN(AB$14)-1)),Pattern!$D25*Pattern!$C$8,""),"")</f>
        <v/>
      </c>
      <c r="AC29" s="97" t="str">
        <f>IF(ISNUMBER(Pattern!$C25),IF(Pattern!$C25&lt;=VALUE(LEFT(AC$14,LEN(AC$14)-1)),Pattern!$D25*Pattern!$C$8,""),"")</f>
        <v/>
      </c>
      <c r="AD29" s="98" t="str">
        <f>IF(ISNUMBER(Pattern!$C25),IF(Pattern!$C25&lt;=VALUE(LEFT(AD$14,LEN(AD$14)-1)),Pattern!$D25*Pattern!$C$8,""),"")</f>
        <v/>
      </c>
      <c r="AE29" s="96" t="str">
        <f>IF(ISNUMBER(Pattern!$C25),IF(Pattern!$C25&lt;=VALUE(LEFT(AE$14,LEN(AE$14)-1)),Pattern!$D25*Pattern!$C$8,""),"")</f>
        <v/>
      </c>
      <c r="AF29" s="97" t="str">
        <f>IF(ISNUMBER(Pattern!$C25),IF(Pattern!$C25&lt;=VALUE(LEFT(AF$14,LEN(AF$14)-1)),Pattern!$D25*Pattern!$C$8,""),"")</f>
        <v/>
      </c>
      <c r="AG29" s="97" t="str">
        <f>IF(ISNUMBER(Pattern!$C25),IF(Pattern!$C25&lt;=VALUE(LEFT(AG$14,LEN(AG$14)-1)),Pattern!$D25*Pattern!$C$8,""),"")</f>
        <v/>
      </c>
      <c r="AH29" s="97" t="str">
        <f>IF(ISNUMBER(Pattern!$C25),IF(Pattern!$C25&lt;=VALUE(LEFT(AH$14,LEN(AH$14)-1)),Pattern!$D25*Pattern!$C$8,""),"")</f>
        <v/>
      </c>
      <c r="AI29" s="98" t="str">
        <f>IF(ISNUMBER(Pattern!$C25),IF(Pattern!$C25&lt;=VALUE(LEFT(AI$14,LEN(AI$14)-1)),Pattern!$D25*Pattern!$C$8,""),"")</f>
        <v/>
      </c>
      <c r="AJ29" s="96" t="str">
        <f>IF(ISNUMBER(Pattern!$C25),IF(Pattern!$C25&lt;=VALUE(LEFT(AJ$14,LEN(AJ$14)-1)),Pattern!$D25*Pattern!$C$8,""),"")</f>
        <v/>
      </c>
      <c r="AK29" s="97" t="str">
        <f>IF(ISNUMBER(Pattern!$C25),IF(Pattern!$C25&lt;=VALUE(LEFT(AK$14,LEN(AK$14)-1)),Pattern!$D25*Pattern!$C$8,""),"")</f>
        <v/>
      </c>
      <c r="AL29" s="97" t="str">
        <f>IF(ISNUMBER(Pattern!$C25),IF(Pattern!$C25&lt;=VALUE(LEFT(AL$14,LEN(AL$14)-1)),Pattern!$D25*Pattern!$C$8,""),"")</f>
        <v/>
      </c>
      <c r="AM29" s="98" t="str">
        <f>IF(ISNUMBER(Pattern!$C25),IF(Pattern!$C25&lt;=VALUE(LEFT(AM$14,LEN(AM$14)-1)),Pattern!$D25*Pattern!$C$8,""),"")</f>
        <v/>
      </c>
      <c r="AN29" s="95"/>
    </row>
    <row r="30" spans="1:42" s="62" customFormat="1" ht="9.9499999999999993" customHeight="1" x14ac:dyDescent="0.15">
      <c r="A30" s="95"/>
      <c r="B30" s="95"/>
      <c r="C30" s="183">
        <f>SUM(C15:F29)</f>
        <v>2400</v>
      </c>
      <c r="D30" s="183"/>
      <c r="E30" s="183"/>
      <c r="F30" s="183"/>
      <c r="G30" s="84"/>
      <c r="H30" s="183">
        <f>SUM(G15:K29)</f>
        <v>3250</v>
      </c>
      <c r="I30" s="183"/>
      <c r="J30" s="183"/>
      <c r="K30" s="84"/>
      <c r="L30" s="84"/>
      <c r="M30" s="183">
        <f>SUM(L15:P29)</f>
        <v>3250</v>
      </c>
      <c r="N30" s="183"/>
      <c r="O30" s="183"/>
      <c r="P30" s="84"/>
      <c r="Q30" s="84"/>
      <c r="R30" s="183">
        <f>SUM(Q15:T29)+U30</f>
        <v>3375</v>
      </c>
      <c r="S30" s="183"/>
      <c r="T30" s="183"/>
      <c r="U30" s="64">
        <f>SUM(U15:U29)/2</f>
        <v>375</v>
      </c>
      <c r="V30" s="183">
        <f>SUM(V15:Y29)+U30</f>
        <v>3375</v>
      </c>
      <c r="W30" s="183"/>
      <c r="X30" s="183"/>
      <c r="Y30" s="84"/>
      <c r="Z30" s="84"/>
      <c r="AA30" s="183">
        <f>SUM(Z15:AD29)</f>
        <v>3250</v>
      </c>
      <c r="AB30" s="183"/>
      <c r="AC30" s="183"/>
      <c r="AD30" s="84"/>
      <c r="AE30" s="84"/>
      <c r="AF30" s="183">
        <f>SUM(AE15:AI29)</f>
        <v>3250</v>
      </c>
      <c r="AG30" s="183"/>
      <c r="AH30" s="183"/>
      <c r="AI30" s="84"/>
      <c r="AJ30" s="183">
        <f>SUM(AJ15:AM29)</f>
        <v>2400</v>
      </c>
      <c r="AK30" s="183"/>
      <c r="AL30" s="183"/>
      <c r="AM30" s="183"/>
      <c r="AN30" s="95"/>
      <c r="AO30" s="70"/>
      <c r="AP30" s="68"/>
    </row>
    <row r="31" spans="1:42" s="62" customFormat="1" ht="9.9499999999999993" customHeight="1" x14ac:dyDescent="0.15">
      <c r="A31" s="95"/>
      <c r="B31" s="95"/>
      <c r="C31" s="100">
        <f>SUM(C15:C29)</f>
        <v>600</v>
      </c>
      <c r="D31" s="100">
        <f t="shared" ref="D31:AM31" si="0">SUM(D15:D29)</f>
        <v>600</v>
      </c>
      <c r="E31" s="100">
        <f t="shared" si="0"/>
        <v>600</v>
      </c>
      <c r="F31" s="100">
        <f t="shared" si="0"/>
        <v>600</v>
      </c>
      <c r="G31" s="100">
        <f t="shared" si="0"/>
        <v>650</v>
      </c>
      <c r="H31" s="100">
        <f t="shared" si="0"/>
        <v>650</v>
      </c>
      <c r="I31" s="100">
        <f t="shared" si="0"/>
        <v>650</v>
      </c>
      <c r="J31" s="100">
        <f t="shared" si="0"/>
        <v>650</v>
      </c>
      <c r="K31" s="100">
        <f t="shared" si="0"/>
        <v>650</v>
      </c>
      <c r="L31" s="100">
        <f t="shared" si="0"/>
        <v>650</v>
      </c>
      <c r="M31" s="100">
        <f t="shared" si="0"/>
        <v>650</v>
      </c>
      <c r="N31" s="100">
        <f t="shared" si="0"/>
        <v>650</v>
      </c>
      <c r="O31" s="100">
        <f t="shared" si="0"/>
        <v>650</v>
      </c>
      <c r="P31" s="100">
        <f t="shared" si="0"/>
        <v>650</v>
      </c>
      <c r="Q31" s="100">
        <f t="shared" si="0"/>
        <v>750</v>
      </c>
      <c r="R31" s="100">
        <f t="shared" si="0"/>
        <v>750</v>
      </c>
      <c r="S31" s="100">
        <f t="shared" si="0"/>
        <v>750</v>
      </c>
      <c r="T31" s="100">
        <f t="shared" si="0"/>
        <v>750</v>
      </c>
      <c r="U31" s="100">
        <f t="shared" si="0"/>
        <v>750</v>
      </c>
      <c r="V31" s="100">
        <f t="shared" si="0"/>
        <v>750</v>
      </c>
      <c r="W31" s="100">
        <f t="shared" si="0"/>
        <v>750</v>
      </c>
      <c r="X31" s="100">
        <f t="shared" si="0"/>
        <v>750</v>
      </c>
      <c r="Y31" s="100">
        <f t="shared" si="0"/>
        <v>750</v>
      </c>
      <c r="Z31" s="100">
        <f t="shared" si="0"/>
        <v>650</v>
      </c>
      <c r="AA31" s="100">
        <f t="shared" si="0"/>
        <v>650</v>
      </c>
      <c r="AB31" s="100">
        <f t="shared" si="0"/>
        <v>650</v>
      </c>
      <c r="AC31" s="100">
        <f t="shared" si="0"/>
        <v>650</v>
      </c>
      <c r="AD31" s="100">
        <f t="shared" si="0"/>
        <v>650</v>
      </c>
      <c r="AE31" s="100">
        <f t="shared" si="0"/>
        <v>650</v>
      </c>
      <c r="AF31" s="100">
        <f t="shared" si="0"/>
        <v>650</v>
      </c>
      <c r="AG31" s="100">
        <f t="shared" si="0"/>
        <v>650</v>
      </c>
      <c r="AH31" s="100">
        <f t="shared" si="0"/>
        <v>650</v>
      </c>
      <c r="AI31" s="100">
        <f t="shared" si="0"/>
        <v>650</v>
      </c>
      <c r="AJ31" s="100">
        <f t="shared" si="0"/>
        <v>600</v>
      </c>
      <c r="AK31" s="100">
        <f t="shared" si="0"/>
        <v>600</v>
      </c>
      <c r="AL31" s="100">
        <f t="shared" si="0"/>
        <v>600</v>
      </c>
      <c r="AM31" s="100">
        <f t="shared" si="0"/>
        <v>600</v>
      </c>
      <c r="AN31" s="95"/>
      <c r="AO31" s="63"/>
      <c r="AP31" s="63"/>
    </row>
    <row r="32" spans="1:42" x14ac:dyDescent="0.2">
      <c r="A32" s="101" t="s">
        <v>108</v>
      </c>
      <c r="B32" s="102"/>
      <c r="C32" s="102"/>
      <c r="D32" s="102"/>
      <c r="E32" s="102"/>
      <c r="F32" s="103"/>
      <c r="G32" s="102"/>
      <c r="H32" s="102"/>
      <c r="I32" s="102"/>
      <c r="J32" s="102"/>
      <c r="K32" s="102"/>
      <c r="L32" s="104"/>
      <c r="M32" s="102"/>
      <c r="N32" s="105"/>
      <c r="O32" s="105"/>
      <c r="P32" s="105"/>
      <c r="Q32" s="105"/>
      <c r="R32" s="105"/>
      <c r="S32" s="105"/>
      <c r="T32" s="105"/>
      <c r="U32" s="57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6"/>
    </row>
    <row r="33" spans="1:42" s="62" customFormat="1" ht="9.9499999999999993" customHeight="1" x14ac:dyDescent="0.15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84"/>
      <c r="O33" s="84"/>
      <c r="P33" s="84"/>
      <c r="Q33" s="84"/>
      <c r="R33" s="84"/>
      <c r="S33" s="84"/>
      <c r="T33" s="84"/>
      <c r="U33" s="58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95"/>
      <c r="AO33" s="63"/>
      <c r="AP33" s="63"/>
    </row>
    <row r="34" spans="1:42" s="62" customFormat="1" ht="9.9499999999999993" customHeight="1" thickBot="1" x14ac:dyDescent="0.2">
      <c r="A34" s="83"/>
      <c r="B34" s="81" t="s">
        <v>64</v>
      </c>
      <c r="C34" s="84" t="s">
        <v>71</v>
      </c>
      <c r="D34" s="84" t="s">
        <v>72</v>
      </c>
      <c r="E34" s="84" t="s">
        <v>73</v>
      </c>
      <c r="F34" s="84" t="s">
        <v>74</v>
      </c>
      <c r="G34" s="84" t="s">
        <v>75</v>
      </c>
      <c r="H34" s="84" t="s">
        <v>76</v>
      </c>
      <c r="I34" s="84" t="s">
        <v>77</v>
      </c>
      <c r="J34" s="84" t="s">
        <v>78</v>
      </c>
      <c r="K34" s="84" t="s">
        <v>79</v>
      </c>
      <c r="L34" s="84" t="s">
        <v>80</v>
      </c>
      <c r="M34" s="84" t="s">
        <v>81</v>
      </c>
      <c r="N34" s="84" t="s">
        <v>82</v>
      </c>
      <c r="O34" s="84" t="s">
        <v>83</v>
      </c>
      <c r="P34" s="84" t="s">
        <v>84</v>
      </c>
      <c r="Q34" s="84" t="s">
        <v>85</v>
      </c>
      <c r="R34" s="84" t="s">
        <v>86</v>
      </c>
      <c r="S34" s="84" t="s">
        <v>87</v>
      </c>
      <c r="T34" s="84" t="s">
        <v>88</v>
      </c>
      <c r="U34" s="84">
        <v>20</v>
      </c>
      <c r="V34" s="84" t="s">
        <v>89</v>
      </c>
      <c r="W34" s="84" t="s">
        <v>90</v>
      </c>
      <c r="X34" s="84" t="s">
        <v>91</v>
      </c>
      <c r="Y34" s="84" t="s">
        <v>92</v>
      </c>
      <c r="Z34" s="84" t="s">
        <v>54</v>
      </c>
      <c r="AA34" s="84" t="s">
        <v>53</v>
      </c>
      <c r="AB34" s="84" t="s">
        <v>52</v>
      </c>
      <c r="AC34" s="84" t="s">
        <v>51</v>
      </c>
      <c r="AD34" s="84" t="s">
        <v>50</v>
      </c>
      <c r="AE34" s="84" t="s">
        <v>49</v>
      </c>
      <c r="AF34" s="84" t="s">
        <v>93</v>
      </c>
      <c r="AG34" s="84" t="s">
        <v>94</v>
      </c>
      <c r="AH34" s="84" t="s">
        <v>95</v>
      </c>
      <c r="AI34" s="84" t="s">
        <v>96</v>
      </c>
      <c r="AJ34" s="84" t="s">
        <v>97</v>
      </c>
      <c r="AK34" s="84" t="s">
        <v>98</v>
      </c>
      <c r="AL34" s="84" t="s">
        <v>99</v>
      </c>
      <c r="AM34" s="84" t="s">
        <v>100</v>
      </c>
      <c r="AN34" s="95" t="s">
        <v>105</v>
      </c>
      <c r="AO34" s="63"/>
      <c r="AP34" s="63"/>
    </row>
    <row r="35" spans="1:42" ht="9.9499999999999993" customHeight="1" x14ac:dyDescent="0.2">
      <c r="A35" s="83"/>
      <c r="B35" s="81" t="s">
        <v>40</v>
      </c>
      <c r="C35" s="85">
        <f>IF(ISNUMBER(Pattern!$B32),IF(Pattern!$B32&lt;=VALUE(LEFT(C$14,LEN(C$14)-1)),Pattern!$D32*Pattern!$C$8,""),"")</f>
        <v>0</v>
      </c>
      <c r="D35" s="86">
        <f>IF(ISNUMBER(Pattern!$B32),IF(Pattern!$B32&lt;=VALUE(LEFT(D$14,LEN(D$14)-1)),Pattern!$D32*Pattern!$C$8,""),"")</f>
        <v>0</v>
      </c>
      <c r="E35" s="86">
        <f>IF(ISNUMBER(Pattern!$B32),IF(Pattern!$B32&lt;=VALUE(LEFT(E$14,LEN(E$14)-1)),Pattern!$D32*Pattern!$C$8,""),"")</f>
        <v>0</v>
      </c>
      <c r="F35" s="87">
        <f>IF(ISNUMBER(Pattern!$B32),IF(Pattern!$B32&lt;=VALUE(LEFT(F$14,LEN(F$14)-1)),Pattern!$D32*Pattern!$C$8,""),"")</f>
        <v>0</v>
      </c>
      <c r="G35" s="85">
        <f>IF(ISNUMBER(Pattern!$B32),IF(Pattern!$B32&lt;=VALUE(LEFT(G$14,LEN(G$14)-1)),Pattern!$D32*Pattern!$C$8,""),"")</f>
        <v>0</v>
      </c>
      <c r="H35" s="86">
        <f>IF(ISNUMBER(Pattern!$B32),IF(Pattern!$B32&lt;=VALUE(LEFT(H$14,LEN(H$14)-1)),Pattern!$D32*Pattern!$C$8,""),"")</f>
        <v>0</v>
      </c>
      <c r="I35" s="86">
        <f>IF(ISNUMBER(Pattern!$B32),IF(Pattern!$B32&lt;=VALUE(LEFT(I$14,LEN(I$14)-1)),Pattern!$D32*Pattern!$C$8,""),"")</f>
        <v>0</v>
      </c>
      <c r="J35" s="86">
        <f>IF(ISNUMBER(Pattern!$B32),IF(Pattern!$B32&lt;=VALUE(LEFT(J$14,LEN(J$14)-1)),Pattern!$D32*Pattern!$C$8,""),"")</f>
        <v>0</v>
      </c>
      <c r="K35" s="87">
        <f>IF(ISNUMBER(Pattern!$B32),IF(Pattern!$B32&lt;=VALUE(LEFT(K$14,LEN(K$14)-1)),Pattern!$D32*Pattern!$C$8,""),"")</f>
        <v>0</v>
      </c>
      <c r="L35" s="85">
        <f>IF(ISNUMBER(Pattern!$B32),IF(Pattern!$B32&lt;=VALUE(LEFT(L$14,LEN(L$14)-1)),Pattern!$D32*Pattern!$C$8,""),"")</f>
        <v>0</v>
      </c>
      <c r="M35" s="86">
        <f>IF(ISNUMBER(Pattern!$B32),IF(Pattern!$B32&lt;=VALUE(LEFT(M$14,LEN(M$14)-1)),Pattern!$D32*Pattern!$C$8,""),"")</f>
        <v>0</v>
      </c>
      <c r="N35" s="86">
        <f>IF(ISNUMBER(Pattern!$B32),IF(Pattern!$B32&lt;=VALUE(LEFT(N$14,LEN(N$14)-1)),Pattern!$D32*Pattern!$C$8,""),"")</f>
        <v>0</v>
      </c>
      <c r="O35" s="86">
        <f>IF(ISNUMBER(Pattern!$B32),IF(Pattern!$B32&lt;=VALUE(LEFT(O$14,LEN(O$14)-1)),Pattern!$D32*Pattern!$C$8,""),"")</f>
        <v>0</v>
      </c>
      <c r="P35" s="87">
        <f>IF(ISNUMBER(Pattern!$B32),IF(Pattern!$B32&lt;=VALUE(LEFT(P$14,LEN(P$14)-1)),Pattern!$D32*Pattern!$C$8,""),"")</f>
        <v>0</v>
      </c>
      <c r="Q35" s="85">
        <f>IF(ISNUMBER(Pattern!$B32),IF(Pattern!$B32&lt;=VALUE(LEFT(Q$14,LEN(Q$14)-1)),Pattern!$D32*Pattern!$C$8,""),"")</f>
        <v>0</v>
      </c>
      <c r="R35" s="86">
        <f>IF(ISNUMBER(Pattern!$B32),IF(Pattern!$B32&lt;=VALUE(LEFT(R$14,LEN(R$14)-1)),Pattern!$D32*Pattern!$C$8,""),"")</f>
        <v>0</v>
      </c>
      <c r="S35" s="86">
        <f>IF(ISNUMBER(Pattern!$B32),IF(Pattern!$B32&lt;=VALUE(LEFT(S$14,LEN(S$14)-1)),Pattern!$D32*Pattern!$C$8,""),"")</f>
        <v>0</v>
      </c>
      <c r="T35" s="87">
        <f>IF(ISNUMBER(Pattern!$B32),IF(Pattern!$B32&lt;=VALUE(LEFT(T$14,LEN(T$14)-1)),Pattern!$D32*Pattern!$C$8,""),"")</f>
        <v>0</v>
      </c>
      <c r="U35" s="107">
        <f>IF(ISNUMBER(Pattern!$B32),IF(Pattern!$B32&lt;=VALUE(LEFT(U$14,LEN(U$14))),Pattern!$D32*Pattern!$C$8,""),"")</f>
        <v>0</v>
      </c>
      <c r="V35" s="85">
        <f>IF(ISNUMBER(Pattern!$C32),IF(Pattern!$C32&lt;=VALUE(LEFT(V$14,LEN(V$14)-1)),Pattern!$D32*Pattern!$C$8,""),"")</f>
        <v>0</v>
      </c>
      <c r="W35" s="86">
        <f>IF(ISNUMBER(Pattern!$C32),IF(Pattern!$C32&lt;=VALUE(LEFT(W$14,LEN(W$14)-1)),Pattern!$D32*Pattern!$C$8,""),"")</f>
        <v>0</v>
      </c>
      <c r="X35" s="86">
        <f>IF(ISNUMBER(Pattern!$C32),IF(Pattern!$C32&lt;=VALUE(LEFT(X$14,LEN(X$14)-1)),Pattern!$D32*Pattern!$C$8,""),"")</f>
        <v>0</v>
      </c>
      <c r="Y35" s="87">
        <f>IF(ISNUMBER(Pattern!$C32),IF(Pattern!$C32&lt;=VALUE(LEFT(Y$14,LEN(Y$14)-1)),Pattern!$D32*Pattern!$C$8,""),"")</f>
        <v>0</v>
      </c>
      <c r="Z35" s="85">
        <f>IF(ISNUMBER(Pattern!$C32),IF(Pattern!$C32&lt;=VALUE(LEFT(Z$14,LEN(Z$14)-1)),Pattern!$D32*Pattern!$C$8,""),"")</f>
        <v>0</v>
      </c>
      <c r="AA35" s="86">
        <f>IF(ISNUMBER(Pattern!$C32),IF(Pattern!$C32&lt;=VALUE(LEFT(AA$14,LEN(AA$14)-1)),Pattern!$D32*Pattern!$C$8,""),"")</f>
        <v>0</v>
      </c>
      <c r="AB35" s="86">
        <f>IF(ISNUMBER(Pattern!$C32),IF(Pattern!$C32&lt;=VALUE(LEFT(AB$14,LEN(AB$14)-1)),Pattern!$D32*Pattern!$C$8,""),"")</f>
        <v>0</v>
      </c>
      <c r="AC35" s="86">
        <f>IF(ISNUMBER(Pattern!$C32),IF(Pattern!$C32&lt;=VALUE(LEFT(AC$14,LEN(AC$14)-1)),Pattern!$D32*Pattern!$C$8,""),"")</f>
        <v>0</v>
      </c>
      <c r="AD35" s="87">
        <f>IF(ISNUMBER(Pattern!$C32),IF(Pattern!$C32&lt;=VALUE(LEFT(AD$14,LEN(AD$14)-1)),Pattern!$D32*Pattern!$C$8,""),"")</f>
        <v>0</v>
      </c>
      <c r="AE35" s="85">
        <f>IF(ISNUMBER(Pattern!$C32),IF(Pattern!$C32&lt;=VALUE(LEFT(AE$14,LEN(AE$14)-1)),Pattern!$D32*Pattern!$C$8,""),"")</f>
        <v>0</v>
      </c>
      <c r="AF35" s="86">
        <f>IF(ISNUMBER(Pattern!$C32),IF(Pattern!$C32&lt;=VALUE(LEFT(AF$14,LEN(AF$14)-1)),Pattern!$D32*Pattern!$C$8,""),"")</f>
        <v>0</v>
      </c>
      <c r="AG35" s="86">
        <f>IF(ISNUMBER(Pattern!$C32),IF(Pattern!$C32&lt;=VALUE(LEFT(AG$14,LEN(AG$14)-1)),Pattern!$D32*Pattern!$C$8,""),"")</f>
        <v>0</v>
      </c>
      <c r="AH35" s="86">
        <f>IF(ISNUMBER(Pattern!$C32),IF(Pattern!$C32&lt;=VALUE(LEFT(AH$14,LEN(AH$14)-1)),Pattern!$D32*Pattern!$C$8,""),"")</f>
        <v>0</v>
      </c>
      <c r="AI35" s="87">
        <f>IF(ISNUMBER(Pattern!$C32),IF(Pattern!$C32&lt;=VALUE(LEFT(AI$14,LEN(AI$14)-1)),Pattern!$D32*Pattern!$C$8,""),"")</f>
        <v>0</v>
      </c>
      <c r="AJ35" s="85">
        <f>IF(ISNUMBER(Pattern!$C32),IF(Pattern!$C32&lt;=VALUE(LEFT(AJ$14,LEN(AJ$14)-1)),Pattern!$D32*Pattern!$C$8,""),"")</f>
        <v>0</v>
      </c>
      <c r="AK35" s="86">
        <f>IF(ISNUMBER(Pattern!$C32),IF(Pattern!$C32&lt;=VALUE(LEFT(AK$14,LEN(AK$14)-1)),Pattern!$D32*Pattern!$C$8,""),"")</f>
        <v>0</v>
      </c>
      <c r="AL35" s="86">
        <f>IF(ISNUMBER(Pattern!$C32),IF(Pattern!$C32&lt;=VALUE(LEFT(AL$14,LEN(AL$14)-1)),Pattern!$D32*Pattern!$C$8,""),"")</f>
        <v>0</v>
      </c>
      <c r="AM35" s="87">
        <f>IF(ISNUMBER(Pattern!$C32),IF(Pattern!$C32&lt;=VALUE(LEFT(AM$14,LEN(AM$14)-1)),Pattern!$D32*Pattern!$C$8,""),"")</f>
        <v>0</v>
      </c>
      <c r="AN35" s="83"/>
    </row>
    <row r="36" spans="1:42" ht="9.9499999999999993" customHeight="1" x14ac:dyDescent="0.2">
      <c r="A36" s="83"/>
      <c r="B36" s="81" t="s">
        <v>41</v>
      </c>
      <c r="C36" s="91" t="str">
        <f>IF(ISNUMBER(Pattern!$B33),IF(Pattern!$B33&lt;=VALUE(LEFT(C$14,LEN(C$14)-1)),Pattern!$D33*Pattern!$C$8,""),"")</f>
        <v/>
      </c>
      <c r="D36" s="92" t="str">
        <f>IF(ISNUMBER(Pattern!$B33),IF(Pattern!$B33&lt;=VALUE(LEFT(D$14,LEN(D$14)-1)),Pattern!$D33*Pattern!$C$8,""),"")</f>
        <v/>
      </c>
      <c r="E36" s="92" t="str">
        <f>IF(ISNUMBER(Pattern!$B33),IF(Pattern!$B33&lt;=VALUE(LEFT(E$14,LEN(E$14)-1)),Pattern!$D33*Pattern!$C$8,""),"")</f>
        <v/>
      </c>
      <c r="F36" s="93" t="str">
        <f>IF(ISNUMBER(Pattern!$B33),IF(Pattern!$B33&lt;=VALUE(LEFT(F$14,LEN(F$14)-1)),Pattern!$D33*Pattern!$C$8,""),"")</f>
        <v/>
      </c>
      <c r="G36" s="91" t="str">
        <f>IF(ISNUMBER(Pattern!$B33),IF(Pattern!$B33&lt;=VALUE(LEFT(G$14,LEN(G$14)-1)),Pattern!$D33*Pattern!$C$8,""),"")</f>
        <v/>
      </c>
      <c r="H36" s="92" t="str">
        <f>IF(ISNUMBER(Pattern!$B33),IF(Pattern!$B33&lt;=VALUE(LEFT(H$14,LEN(H$14)-1)),Pattern!$D33*Pattern!$C$8,""),"")</f>
        <v/>
      </c>
      <c r="I36" s="92" t="str">
        <f>IF(ISNUMBER(Pattern!$B33),IF(Pattern!$B33&lt;=VALUE(LEFT(I$14,LEN(I$14)-1)),Pattern!$D33*Pattern!$C$8,""),"")</f>
        <v/>
      </c>
      <c r="J36" s="92" t="str">
        <f>IF(ISNUMBER(Pattern!$B33),IF(Pattern!$B33&lt;=VALUE(LEFT(J$14,LEN(J$14)-1)),Pattern!$D33*Pattern!$C$8,""),"")</f>
        <v/>
      </c>
      <c r="K36" s="93" t="str">
        <f>IF(ISNUMBER(Pattern!$B33),IF(Pattern!$B33&lt;=VALUE(LEFT(K$14,LEN(K$14)-1)),Pattern!$D33*Pattern!$C$8,""),"")</f>
        <v/>
      </c>
      <c r="L36" s="91">
        <f>IF(ISNUMBER(Pattern!$B33),IF(Pattern!$B33&lt;=VALUE(LEFT(L$14,LEN(L$14)-1)),Pattern!$D33*Pattern!$C$8,""),"")</f>
        <v>150</v>
      </c>
      <c r="M36" s="92">
        <f>IF(ISNUMBER(Pattern!$B33),IF(Pattern!$B33&lt;=VALUE(LEFT(M$14,LEN(M$14)-1)),Pattern!$D33*Pattern!$C$8,""),"")</f>
        <v>150</v>
      </c>
      <c r="N36" s="92">
        <f>IF(ISNUMBER(Pattern!$B33),IF(Pattern!$B33&lt;=VALUE(LEFT(N$14,LEN(N$14)-1)),Pattern!$D33*Pattern!$C$8,""),"")</f>
        <v>150</v>
      </c>
      <c r="O36" s="92">
        <f>IF(ISNUMBER(Pattern!$B33),IF(Pattern!$B33&lt;=VALUE(LEFT(O$14,LEN(O$14)-1)),Pattern!$D33*Pattern!$C$8,""),"")</f>
        <v>150</v>
      </c>
      <c r="P36" s="93">
        <f>IF(ISNUMBER(Pattern!$B33),IF(Pattern!$B33&lt;=VALUE(LEFT(P$14,LEN(P$14)-1)),Pattern!$D33*Pattern!$C$8,""),"")</f>
        <v>150</v>
      </c>
      <c r="Q36" s="91">
        <f>IF(ISNUMBER(Pattern!$B33),IF(Pattern!$B33&lt;=VALUE(LEFT(Q$14,LEN(Q$14)-1)),Pattern!$D33*Pattern!$C$8,""),"")</f>
        <v>150</v>
      </c>
      <c r="R36" s="92">
        <f>IF(ISNUMBER(Pattern!$B33),IF(Pattern!$B33&lt;=VALUE(LEFT(R$14,LEN(R$14)-1)),Pattern!$D33*Pattern!$C$8,""),"")</f>
        <v>150</v>
      </c>
      <c r="S36" s="92">
        <f>IF(ISNUMBER(Pattern!$B33),IF(Pattern!$B33&lt;=VALUE(LEFT(S$14,LEN(S$14)-1)),Pattern!$D33*Pattern!$C$8,""),"")</f>
        <v>150</v>
      </c>
      <c r="T36" s="93">
        <f>IF(ISNUMBER(Pattern!$B33),IF(Pattern!$B33&lt;=VALUE(LEFT(T$14,LEN(T$14)-1)),Pattern!$D33*Pattern!$C$8,""),"")</f>
        <v>150</v>
      </c>
      <c r="U36" s="94">
        <f>IF(ISNUMBER(Pattern!$B33),IF(Pattern!$B33&lt;=VALUE(LEFT(U$14,LEN(U$14))),Pattern!$D33*Pattern!$C$8,""),"")</f>
        <v>150</v>
      </c>
      <c r="V36" s="91">
        <f>IF(ISNUMBER(Pattern!$C33),IF(Pattern!$C33&lt;=VALUE(LEFT(V$14,LEN(V$14)-1)),Pattern!$D33*Pattern!$C$8,""),"")</f>
        <v>150</v>
      </c>
      <c r="W36" s="92">
        <f>IF(ISNUMBER(Pattern!$C33),IF(Pattern!$C33&lt;=VALUE(LEFT(W$14,LEN(W$14)-1)),Pattern!$D33*Pattern!$C$8,""),"")</f>
        <v>150</v>
      </c>
      <c r="X36" s="92">
        <f>IF(ISNUMBER(Pattern!$C33),IF(Pattern!$C33&lt;=VALUE(LEFT(X$14,LEN(X$14)-1)),Pattern!$D33*Pattern!$C$8,""),"")</f>
        <v>150</v>
      </c>
      <c r="Y36" s="93">
        <f>IF(ISNUMBER(Pattern!$C33),IF(Pattern!$C33&lt;=VALUE(LEFT(Y$14,LEN(Y$14)-1)),Pattern!$D33*Pattern!$C$8,""),"")</f>
        <v>150</v>
      </c>
      <c r="Z36" s="91">
        <f>IF(ISNUMBER(Pattern!$C33),IF(Pattern!$C33&lt;=VALUE(LEFT(Z$14,LEN(Z$14)-1)),Pattern!$D33*Pattern!$C$8,""),"")</f>
        <v>150</v>
      </c>
      <c r="AA36" s="92">
        <f>IF(ISNUMBER(Pattern!$C33),IF(Pattern!$C33&lt;=VALUE(LEFT(AA$14,LEN(AA$14)-1)),Pattern!$D33*Pattern!$C$8,""),"")</f>
        <v>150</v>
      </c>
      <c r="AB36" s="92">
        <f>IF(ISNUMBER(Pattern!$C33),IF(Pattern!$C33&lt;=VALUE(LEFT(AB$14,LEN(AB$14)-1)),Pattern!$D33*Pattern!$C$8,""),"")</f>
        <v>150</v>
      </c>
      <c r="AC36" s="92">
        <f>IF(ISNUMBER(Pattern!$C33),IF(Pattern!$C33&lt;=VALUE(LEFT(AC$14,LEN(AC$14)-1)),Pattern!$D33*Pattern!$C$8,""),"")</f>
        <v>150</v>
      </c>
      <c r="AD36" s="93">
        <f>IF(ISNUMBER(Pattern!$C33),IF(Pattern!$C33&lt;=VALUE(LEFT(AD$14,LEN(AD$14)-1)),Pattern!$D33*Pattern!$C$8,""),"")</f>
        <v>150</v>
      </c>
      <c r="AE36" s="91" t="str">
        <f>IF(ISNUMBER(Pattern!$C33),IF(Pattern!$C33&lt;=VALUE(LEFT(AE$14,LEN(AE$14)-1)),Pattern!$D33*Pattern!$C$8,""),"")</f>
        <v/>
      </c>
      <c r="AF36" s="92" t="str">
        <f>IF(ISNUMBER(Pattern!$C33),IF(Pattern!$C33&lt;=VALUE(LEFT(AF$14,LEN(AF$14)-1)),Pattern!$D33*Pattern!$C$8,""),"")</f>
        <v/>
      </c>
      <c r="AG36" s="92" t="str">
        <f>IF(ISNUMBER(Pattern!$C33),IF(Pattern!$C33&lt;=VALUE(LEFT(AG$14,LEN(AG$14)-1)),Pattern!$D33*Pattern!$C$8,""),"")</f>
        <v/>
      </c>
      <c r="AH36" s="92" t="str">
        <f>IF(ISNUMBER(Pattern!$C33),IF(Pattern!$C33&lt;=VALUE(LEFT(AH$14,LEN(AH$14)-1)),Pattern!$D33*Pattern!$C$8,""),"")</f>
        <v/>
      </c>
      <c r="AI36" s="93" t="str">
        <f>IF(ISNUMBER(Pattern!$C33),IF(Pattern!$C33&lt;=VALUE(LEFT(AI$14,LEN(AI$14)-1)),Pattern!$D33*Pattern!$C$8,""),"")</f>
        <v/>
      </c>
      <c r="AJ36" s="91" t="str">
        <f>IF(ISNUMBER(Pattern!$C33),IF(Pattern!$C33&lt;=VALUE(LEFT(AJ$14,LEN(AJ$14)-1)),Pattern!$D33*Pattern!$C$8,""),"")</f>
        <v/>
      </c>
      <c r="AK36" s="92" t="str">
        <f>IF(ISNUMBER(Pattern!$C33),IF(Pattern!$C33&lt;=VALUE(LEFT(AK$14,LEN(AK$14)-1)),Pattern!$D33*Pattern!$C$8,""),"")</f>
        <v/>
      </c>
      <c r="AL36" s="92" t="str">
        <f>IF(ISNUMBER(Pattern!$C33),IF(Pattern!$C33&lt;=VALUE(LEFT(AL$14,LEN(AL$14)-1)),Pattern!$D33*Pattern!$C$8,""),"")</f>
        <v/>
      </c>
      <c r="AM36" s="93" t="str">
        <f>IF(ISNUMBER(Pattern!$C33),IF(Pattern!$C33&lt;=VALUE(LEFT(AM$14,LEN(AM$14)-1)),Pattern!$D33*Pattern!$C$8,""),"")</f>
        <v/>
      </c>
      <c r="AN36" s="83"/>
    </row>
    <row r="37" spans="1:42" ht="9.9499999999999993" customHeight="1" x14ac:dyDescent="0.2">
      <c r="A37" s="83"/>
      <c r="B37" s="81" t="s">
        <v>42</v>
      </c>
      <c r="C37" s="91" t="str">
        <f>IF(ISNUMBER(Pattern!$B34),IF(Pattern!$B34&lt;=VALUE(LEFT(C$14,LEN(C$14)-1)),Pattern!$D34*Pattern!$C$8,""),"")</f>
        <v/>
      </c>
      <c r="D37" s="92" t="str">
        <f>IF(ISNUMBER(Pattern!$B34),IF(Pattern!$B34&lt;=VALUE(LEFT(D$14,LEN(D$14)-1)),Pattern!$D34*Pattern!$C$8,""),"")</f>
        <v/>
      </c>
      <c r="E37" s="92" t="str">
        <f>IF(ISNUMBER(Pattern!$B34),IF(Pattern!$B34&lt;=VALUE(LEFT(E$14,LEN(E$14)-1)),Pattern!$D34*Pattern!$C$8,""),"")</f>
        <v/>
      </c>
      <c r="F37" s="93" t="str">
        <f>IF(ISNUMBER(Pattern!$B34),IF(Pattern!$B34&lt;=VALUE(LEFT(F$14,LEN(F$14)-1)),Pattern!$D34*Pattern!$C$8,""),"")</f>
        <v/>
      </c>
      <c r="G37" s="91">
        <f>IF(ISNUMBER(Pattern!$B34),IF(Pattern!$B34&lt;=VALUE(LEFT(G$14,LEN(G$14)-1)),Pattern!$D34*Pattern!$C$8,""),"")</f>
        <v>100</v>
      </c>
      <c r="H37" s="92">
        <f>IF(ISNUMBER(Pattern!$B34),IF(Pattern!$B34&lt;=VALUE(LEFT(H$14,LEN(H$14)-1)),Pattern!$D34*Pattern!$C$8,""),"")</f>
        <v>100</v>
      </c>
      <c r="I37" s="92">
        <f>IF(ISNUMBER(Pattern!$B34),IF(Pattern!$B34&lt;=VALUE(LEFT(I$14,LEN(I$14)-1)),Pattern!$D34*Pattern!$C$8,""),"")</f>
        <v>100</v>
      </c>
      <c r="J37" s="92">
        <f>IF(ISNUMBER(Pattern!$B34),IF(Pattern!$B34&lt;=VALUE(LEFT(J$14,LEN(J$14)-1)),Pattern!$D34*Pattern!$C$8,""),"")</f>
        <v>100</v>
      </c>
      <c r="K37" s="93">
        <f>IF(ISNUMBER(Pattern!$B34),IF(Pattern!$B34&lt;=VALUE(LEFT(K$14,LEN(K$14)-1)),Pattern!$D34*Pattern!$C$8,""),"")</f>
        <v>100</v>
      </c>
      <c r="L37" s="91">
        <f>IF(ISNUMBER(Pattern!$B34),IF(Pattern!$B34&lt;=VALUE(LEFT(L$14,LEN(L$14)-1)),Pattern!$D34*Pattern!$C$8,""),"")</f>
        <v>100</v>
      </c>
      <c r="M37" s="92">
        <f>IF(ISNUMBER(Pattern!$B34),IF(Pattern!$B34&lt;=VALUE(LEFT(M$14,LEN(M$14)-1)),Pattern!$D34*Pattern!$C$8,""),"")</f>
        <v>100</v>
      </c>
      <c r="N37" s="92">
        <f>IF(ISNUMBER(Pattern!$B34),IF(Pattern!$B34&lt;=VALUE(LEFT(N$14,LEN(N$14)-1)),Pattern!$D34*Pattern!$C$8,""),"")</f>
        <v>100</v>
      </c>
      <c r="O37" s="92">
        <f>IF(ISNUMBER(Pattern!$B34),IF(Pattern!$B34&lt;=VALUE(LEFT(O$14,LEN(O$14)-1)),Pattern!$D34*Pattern!$C$8,""),"")</f>
        <v>100</v>
      </c>
      <c r="P37" s="93">
        <f>IF(ISNUMBER(Pattern!$B34),IF(Pattern!$B34&lt;=VALUE(LEFT(P$14,LEN(P$14)-1)),Pattern!$D34*Pattern!$C$8,""),"")</f>
        <v>100</v>
      </c>
      <c r="Q37" s="91">
        <f>IF(ISNUMBER(Pattern!$B34),IF(Pattern!$B34&lt;=VALUE(LEFT(Q$14,LEN(Q$14)-1)),Pattern!$D34*Pattern!$C$8,""),"")</f>
        <v>100</v>
      </c>
      <c r="R37" s="92">
        <f>IF(ISNUMBER(Pattern!$B34),IF(Pattern!$B34&lt;=VALUE(LEFT(R$14,LEN(R$14)-1)),Pattern!$D34*Pattern!$C$8,""),"")</f>
        <v>100</v>
      </c>
      <c r="S37" s="92">
        <f>IF(ISNUMBER(Pattern!$B34),IF(Pattern!$B34&lt;=VALUE(LEFT(S$14,LEN(S$14)-1)),Pattern!$D34*Pattern!$C$8,""),"")</f>
        <v>100</v>
      </c>
      <c r="T37" s="93">
        <f>IF(ISNUMBER(Pattern!$B34),IF(Pattern!$B34&lt;=VALUE(LEFT(T$14,LEN(T$14)-1)),Pattern!$D34*Pattern!$C$8,""),"")</f>
        <v>100</v>
      </c>
      <c r="U37" s="94">
        <f>IF(ISNUMBER(Pattern!$B34),IF(Pattern!$B34&lt;=VALUE(LEFT(U$14,LEN(U$14))),Pattern!$D34*Pattern!$C$8,""),"")</f>
        <v>100</v>
      </c>
      <c r="V37" s="91">
        <f>IF(ISNUMBER(Pattern!$C34),IF(Pattern!$C34&lt;=VALUE(LEFT(V$14,LEN(V$14)-1)),Pattern!$D34*Pattern!$C$8,""),"")</f>
        <v>100</v>
      </c>
      <c r="W37" s="92">
        <f>IF(ISNUMBER(Pattern!$C34),IF(Pattern!$C34&lt;=VALUE(LEFT(W$14,LEN(W$14)-1)),Pattern!$D34*Pattern!$C$8,""),"")</f>
        <v>100</v>
      </c>
      <c r="X37" s="92">
        <f>IF(ISNUMBER(Pattern!$C34),IF(Pattern!$C34&lt;=VALUE(LEFT(X$14,LEN(X$14)-1)),Pattern!$D34*Pattern!$C$8,""),"")</f>
        <v>100</v>
      </c>
      <c r="Y37" s="93">
        <f>IF(ISNUMBER(Pattern!$C34),IF(Pattern!$C34&lt;=VALUE(LEFT(Y$14,LEN(Y$14)-1)),Pattern!$D34*Pattern!$C$8,""),"")</f>
        <v>100</v>
      </c>
      <c r="Z37" s="91">
        <f>IF(ISNUMBER(Pattern!$C34),IF(Pattern!$C34&lt;=VALUE(LEFT(Z$14,LEN(Z$14)-1)),Pattern!$D34*Pattern!$C$8,""),"")</f>
        <v>100</v>
      </c>
      <c r="AA37" s="92">
        <f>IF(ISNUMBER(Pattern!$C34),IF(Pattern!$C34&lt;=VALUE(LEFT(AA$14,LEN(AA$14)-1)),Pattern!$D34*Pattern!$C$8,""),"")</f>
        <v>100</v>
      </c>
      <c r="AB37" s="92">
        <f>IF(ISNUMBER(Pattern!$C34),IF(Pattern!$C34&lt;=VALUE(LEFT(AB$14,LEN(AB$14)-1)),Pattern!$D34*Pattern!$C$8,""),"")</f>
        <v>100</v>
      </c>
      <c r="AC37" s="92">
        <f>IF(ISNUMBER(Pattern!$C34),IF(Pattern!$C34&lt;=VALUE(LEFT(AC$14,LEN(AC$14)-1)),Pattern!$D34*Pattern!$C$8,""),"")</f>
        <v>100</v>
      </c>
      <c r="AD37" s="93">
        <f>IF(ISNUMBER(Pattern!$C34),IF(Pattern!$C34&lt;=VALUE(LEFT(AD$14,LEN(AD$14)-1)),Pattern!$D34*Pattern!$C$8,""),"")</f>
        <v>100</v>
      </c>
      <c r="AE37" s="91">
        <f>IF(ISNUMBER(Pattern!$C34),IF(Pattern!$C34&lt;=VALUE(LEFT(AE$14,LEN(AE$14)-1)),Pattern!$D34*Pattern!$C$8,""),"")</f>
        <v>100</v>
      </c>
      <c r="AF37" s="92">
        <f>IF(ISNUMBER(Pattern!$C34),IF(Pattern!$C34&lt;=VALUE(LEFT(AF$14,LEN(AF$14)-1)),Pattern!$D34*Pattern!$C$8,""),"")</f>
        <v>100</v>
      </c>
      <c r="AG37" s="92">
        <f>IF(ISNUMBER(Pattern!$C34),IF(Pattern!$C34&lt;=VALUE(LEFT(AG$14,LEN(AG$14)-1)),Pattern!$D34*Pattern!$C$8,""),"")</f>
        <v>100</v>
      </c>
      <c r="AH37" s="92">
        <f>IF(ISNUMBER(Pattern!$C34),IF(Pattern!$C34&lt;=VALUE(LEFT(AH$14,LEN(AH$14)-1)),Pattern!$D34*Pattern!$C$8,""),"")</f>
        <v>100</v>
      </c>
      <c r="AI37" s="93">
        <f>IF(ISNUMBER(Pattern!$C34),IF(Pattern!$C34&lt;=VALUE(LEFT(AI$14,LEN(AI$14)-1)),Pattern!$D34*Pattern!$C$8,""),"")</f>
        <v>100</v>
      </c>
      <c r="AJ37" s="91" t="str">
        <f>IF(ISNUMBER(Pattern!$C34),IF(Pattern!$C34&lt;=VALUE(LEFT(AJ$14,LEN(AJ$14)-1)),Pattern!$D34*Pattern!$C$8,""),"")</f>
        <v/>
      </c>
      <c r="AK37" s="92" t="str">
        <f>IF(ISNUMBER(Pattern!$C34),IF(Pattern!$C34&lt;=VALUE(LEFT(AK$14,LEN(AK$14)-1)),Pattern!$D34*Pattern!$C$8,""),"")</f>
        <v/>
      </c>
      <c r="AL37" s="92" t="str">
        <f>IF(ISNUMBER(Pattern!$C34),IF(Pattern!$C34&lt;=VALUE(LEFT(AL$14,LEN(AL$14)-1)),Pattern!$D34*Pattern!$C$8,""),"")</f>
        <v/>
      </c>
      <c r="AM37" s="93" t="str">
        <f>IF(ISNUMBER(Pattern!$C34),IF(Pattern!$C34&lt;=VALUE(LEFT(AM$14,LEN(AM$14)-1)),Pattern!$D34*Pattern!$C$8,""),"")</f>
        <v/>
      </c>
      <c r="AN37" s="83"/>
    </row>
    <row r="38" spans="1:42" ht="9.9499999999999993" customHeight="1" x14ac:dyDescent="0.2">
      <c r="A38" s="83"/>
      <c r="B38" s="81" t="s">
        <v>43</v>
      </c>
      <c r="C38" s="91">
        <f>IF(ISNUMBER(Pattern!$B35),IF(Pattern!$B35&lt;=VALUE(LEFT(C$14,LEN(C$14)-1)),Pattern!$D35*Pattern!$C$8,""),"")</f>
        <v>0</v>
      </c>
      <c r="D38" s="92">
        <f>IF(ISNUMBER(Pattern!$B35),IF(Pattern!$B35&lt;=VALUE(LEFT(D$14,LEN(D$14)-1)),Pattern!$D35*Pattern!$C$8,""),"")</f>
        <v>0</v>
      </c>
      <c r="E38" s="92">
        <f>IF(ISNUMBER(Pattern!$B35),IF(Pattern!$B35&lt;=VALUE(LEFT(E$14,LEN(E$14)-1)),Pattern!$D35*Pattern!$C$8,""),"")</f>
        <v>0</v>
      </c>
      <c r="F38" s="93">
        <f>IF(ISNUMBER(Pattern!$B35),IF(Pattern!$B35&lt;=VALUE(LEFT(F$14,LEN(F$14)-1)),Pattern!$D35*Pattern!$C$8,""),"")</f>
        <v>0</v>
      </c>
      <c r="G38" s="91">
        <f>IF(ISNUMBER(Pattern!$B35),IF(Pattern!$B35&lt;=VALUE(LEFT(G$14,LEN(G$14)-1)),Pattern!$D35*Pattern!$C$8,""),"")</f>
        <v>0</v>
      </c>
      <c r="H38" s="92">
        <f>IF(ISNUMBER(Pattern!$B35),IF(Pattern!$B35&lt;=VALUE(LEFT(H$14,LEN(H$14)-1)),Pattern!$D35*Pattern!$C$8,""),"")</f>
        <v>0</v>
      </c>
      <c r="I38" s="92">
        <f>IF(ISNUMBER(Pattern!$B35),IF(Pattern!$B35&lt;=VALUE(LEFT(I$14,LEN(I$14)-1)),Pattern!$D35*Pattern!$C$8,""),"")</f>
        <v>0</v>
      </c>
      <c r="J38" s="92">
        <f>IF(ISNUMBER(Pattern!$B35),IF(Pattern!$B35&lt;=VALUE(LEFT(J$14,LEN(J$14)-1)),Pattern!$D35*Pattern!$C$8,""),"")</f>
        <v>0</v>
      </c>
      <c r="K38" s="93">
        <f>IF(ISNUMBER(Pattern!$B35),IF(Pattern!$B35&lt;=VALUE(LEFT(K$14,LEN(K$14)-1)),Pattern!$D35*Pattern!$C$8,""),"")</f>
        <v>0</v>
      </c>
      <c r="L38" s="91">
        <f>IF(ISNUMBER(Pattern!$B35),IF(Pattern!$B35&lt;=VALUE(LEFT(L$14,LEN(L$14)-1)),Pattern!$D35*Pattern!$C$8,""),"")</f>
        <v>0</v>
      </c>
      <c r="M38" s="92">
        <f>IF(ISNUMBER(Pattern!$B35),IF(Pattern!$B35&lt;=VALUE(LEFT(M$14,LEN(M$14)-1)),Pattern!$D35*Pattern!$C$8,""),"")</f>
        <v>0</v>
      </c>
      <c r="N38" s="92">
        <f>IF(ISNUMBER(Pattern!$B35),IF(Pattern!$B35&lt;=VALUE(LEFT(N$14,LEN(N$14)-1)),Pattern!$D35*Pattern!$C$8,""),"")</f>
        <v>0</v>
      </c>
      <c r="O38" s="92">
        <f>IF(ISNUMBER(Pattern!$B35),IF(Pattern!$B35&lt;=VALUE(LEFT(O$14,LEN(O$14)-1)),Pattern!$D35*Pattern!$C$8,""),"")</f>
        <v>0</v>
      </c>
      <c r="P38" s="93">
        <f>IF(ISNUMBER(Pattern!$B35),IF(Pattern!$B35&lt;=VALUE(LEFT(P$14,LEN(P$14)-1)),Pattern!$D35*Pattern!$C$8,""),"")</f>
        <v>0</v>
      </c>
      <c r="Q38" s="91">
        <f>IF(ISNUMBER(Pattern!$B35),IF(Pattern!$B35&lt;=VALUE(LEFT(Q$14,LEN(Q$14)-1)),Pattern!$D35*Pattern!$C$8,""),"")</f>
        <v>0</v>
      </c>
      <c r="R38" s="92">
        <f>IF(ISNUMBER(Pattern!$B35),IF(Pattern!$B35&lt;=VALUE(LEFT(R$14,LEN(R$14)-1)),Pattern!$D35*Pattern!$C$8,""),"")</f>
        <v>0</v>
      </c>
      <c r="S38" s="92">
        <f>IF(ISNUMBER(Pattern!$B35),IF(Pattern!$B35&lt;=VALUE(LEFT(S$14,LEN(S$14)-1)),Pattern!$D35*Pattern!$C$8,""),"")</f>
        <v>0</v>
      </c>
      <c r="T38" s="93">
        <f>IF(ISNUMBER(Pattern!$B35),IF(Pattern!$B35&lt;=VALUE(LEFT(T$14,LEN(T$14)-1)),Pattern!$D35*Pattern!$C$8,""),"")</f>
        <v>0</v>
      </c>
      <c r="U38" s="94">
        <f>IF(ISNUMBER(Pattern!$B35),IF(Pattern!$B35&lt;=VALUE(LEFT(U$14,LEN(U$14))),Pattern!$D35*Pattern!$C$8,""),"")</f>
        <v>0</v>
      </c>
      <c r="V38" s="91">
        <f>IF(ISNUMBER(Pattern!$C35),IF(Pattern!$C35&lt;=VALUE(LEFT(V$14,LEN(V$14)-1)),Pattern!$D35*Pattern!$C$8,""),"")</f>
        <v>0</v>
      </c>
      <c r="W38" s="92">
        <f>IF(ISNUMBER(Pattern!$C35),IF(Pattern!$C35&lt;=VALUE(LEFT(W$14,LEN(W$14)-1)),Pattern!$D35*Pattern!$C$8,""),"")</f>
        <v>0</v>
      </c>
      <c r="X38" s="92">
        <f>IF(ISNUMBER(Pattern!$C35),IF(Pattern!$C35&lt;=VALUE(LEFT(X$14,LEN(X$14)-1)),Pattern!$D35*Pattern!$C$8,""),"")</f>
        <v>0</v>
      </c>
      <c r="Y38" s="93">
        <f>IF(ISNUMBER(Pattern!$C35),IF(Pattern!$C35&lt;=VALUE(LEFT(Y$14,LEN(Y$14)-1)),Pattern!$D35*Pattern!$C$8,""),"")</f>
        <v>0</v>
      </c>
      <c r="Z38" s="91">
        <f>IF(ISNUMBER(Pattern!$C35),IF(Pattern!$C35&lt;=VALUE(LEFT(Z$14,LEN(Z$14)-1)),Pattern!$D35*Pattern!$C$8,""),"")</f>
        <v>0</v>
      </c>
      <c r="AA38" s="92">
        <f>IF(ISNUMBER(Pattern!$C35),IF(Pattern!$C35&lt;=VALUE(LEFT(AA$14,LEN(AA$14)-1)),Pattern!$D35*Pattern!$C$8,""),"")</f>
        <v>0</v>
      </c>
      <c r="AB38" s="92">
        <f>IF(ISNUMBER(Pattern!$C35),IF(Pattern!$C35&lt;=VALUE(LEFT(AB$14,LEN(AB$14)-1)),Pattern!$D35*Pattern!$C$8,""),"")</f>
        <v>0</v>
      </c>
      <c r="AC38" s="92">
        <f>IF(ISNUMBER(Pattern!$C35),IF(Pattern!$C35&lt;=VALUE(LEFT(AC$14,LEN(AC$14)-1)),Pattern!$D35*Pattern!$C$8,""),"")</f>
        <v>0</v>
      </c>
      <c r="AD38" s="93">
        <f>IF(ISNUMBER(Pattern!$C35),IF(Pattern!$C35&lt;=VALUE(LEFT(AD$14,LEN(AD$14)-1)),Pattern!$D35*Pattern!$C$8,""),"")</f>
        <v>0</v>
      </c>
      <c r="AE38" s="91">
        <f>IF(ISNUMBER(Pattern!$C35),IF(Pattern!$C35&lt;=VALUE(LEFT(AE$14,LEN(AE$14)-1)),Pattern!$D35*Pattern!$C$8,""),"")</f>
        <v>0</v>
      </c>
      <c r="AF38" s="92">
        <f>IF(ISNUMBER(Pattern!$C35),IF(Pattern!$C35&lt;=VALUE(LEFT(AF$14,LEN(AF$14)-1)),Pattern!$D35*Pattern!$C$8,""),"")</f>
        <v>0</v>
      </c>
      <c r="AG38" s="92">
        <f>IF(ISNUMBER(Pattern!$C35),IF(Pattern!$C35&lt;=VALUE(LEFT(AG$14,LEN(AG$14)-1)),Pattern!$D35*Pattern!$C$8,""),"")</f>
        <v>0</v>
      </c>
      <c r="AH38" s="92">
        <f>IF(ISNUMBER(Pattern!$C35),IF(Pattern!$C35&lt;=VALUE(LEFT(AH$14,LEN(AH$14)-1)),Pattern!$D35*Pattern!$C$8,""),"")</f>
        <v>0</v>
      </c>
      <c r="AI38" s="93">
        <f>IF(ISNUMBER(Pattern!$C35),IF(Pattern!$C35&lt;=VALUE(LEFT(AI$14,LEN(AI$14)-1)),Pattern!$D35*Pattern!$C$8,""),"")</f>
        <v>0</v>
      </c>
      <c r="AJ38" s="91">
        <f>IF(ISNUMBER(Pattern!$C35),IF(Pattern!$C35&lt;=VALUE(LEFT(AJ$14,LEN(AJ$14)-1)),Pattern!$D35*Pattern!$C$8,""),"")</f>
        <v>0</v>
      </c>
      <c r="AK38" s="92">
        <f>IF(ISNUMBER(Pattern!$C35),IF(Pattern!$C35&lt;=VALUE(LEFT(AK$14,LEN(AK$14)-1)),Pattern!$D35*Pattern!$C$8,""),"")</f>
        <v>0</v>
      </c>
      <c r="AL38" s="92">
        <f>IF(ISNUMBER(Pattern!$C35),IF(Pattern!$C35&lt;=VALUE(LEFT(AL$14,LEN(AL$14)-1)),Pattern!$D35*Pattern!$C$8,""),"")</f>
        <v>0</v>
      </c>
      <c r="AM38" s="93">
        <f>IF(ISNUMBER(Pattern!$C35),IF(Pattern!$C35&lt;=VALUE(LEFT(AM$14,LEN(AM$14)-1)),Pattern!$D35*Pattern!$C$8,""),"")</f>
        <v>0</v>
      </c>
      <c r="AN38" s="83"/>
    </row>
    <row r="39" spans="1:42" ht="9.9499999999999993" customHeight="1" x14ac:dyDescent="0.2">
      <c r="A39" s="83"/>
      <c r="B39" s="81" t="s">
        <v>44</v>
      </c>
      <c r="C39" s="91" t="str">
        <f>IF(ISNUMBER(Pattern!$B36),IF(Pattern!$B36&lt;=VALUE(LEFT(C$14,LEN(C$14)-1)),Pattern!$D36*Pattern!$C$8,""),"")</f>
        <v/>
      </c>
      <c r="D39" s="92" t="str">
        <f>IF(ISNUMBER(Pattern!$B36),IF(Pattern!$B36&lt;=VALUE(LEFT(D$14,LEN(D$14)-1)),Pattern!$D36*Pattern!$C$8,""),"")</f>
        <v/>
      </c>
      <c r="E39" s="92" t="str">
        <f>IF(ISNUMBER(Pattern!$B36),IF(Pattern!$B36&lt;=VALUE(LEFT(E$14,LEN(E$14)-1)),Pattern!$D36*Pattern!$C$8,""),"")</f>
        <v/>
      </c>
      <c r="F39" s="93" t="str">
        <f>IF(ISNUMBER(Pattern!$B36),IF(Pattern!$B36&lt;=VALUE(LEFT(F$14,LEN(F$14)-1)),Pattern!$D36*Pattern!$C$8,""),"")</f>
        <v/>
      </c>
      <c r="G39" s="91" t="str">
        <f>IF(ISNUMBER(Pattern!$B36),IF(Pattern!$B36&lt;=VALUE(LEFT(G$14,LEN(G$14)-1)),Pattern!$D36*Pattern!$C$8,""),"")</f>
        <v/>
      </c>
      <c r="H39" s="92" t="str">
        <f>IF(ISNUMBER(Pattern!$B36),IF(Pattern!$B36&lt;=VALUE(LEFT(H$14,LEN(H$14)-1)),Pattern!$D36*Pattern!$C$8,""),"")</f>
        <v/>
      </c>
      <c r="I39" s="92" t="str">
        <f>IF(ISNUMBER(Pattern!$B36),IF(Pattern!$B36&lt;=VALUE(LEFT(I$14,LEN(I$14)-1)),Pattern!$D36*Pattern!$C$8,""),"")</f>
        <v/>
      </c>
      <c r="J39" s="92" t="str">
        <f>IF(ISNUMBER(Pattern!$B36),IF(Pattern!$B36&lt;=VALUE(LEFT(J$14,LEN(J$14)-1)),Pattern!$D36*Pattern!$C$8,""),"")</f>
        <v/>
      </c>
      <c r="K39" s="93" t="str">
        <f>IF(ISNUMBER(Pattern!$B36),IF(Pattern!$B36&lt;=VALUE(LEFT(K$14,LEN(K$14)-1)),Pattern!$D36*Pattern!$C$8,""),"")</f>
        <v/>
      </c>
      <c r="L39" s="91" t="str">
        <f>IF(ISNUMBER(Pattern!$B36),IF(Pattern!$B36&lt;=VALUE(LEFT(L$14,LEN(L$14)-1)),Pattern!$D36*Pattern!$C$8,""),"")</f>
        <v/>
      </c>
      <c r="M39" s="92" t="str">
        <f>IF(ISNUMBER(Pattern!$B36),IF(Pattern!$B36&lt;=VALUE(LEFT(M$14,LEN(M$14)-1)),Pattern!$D36*Pattern!$C$8,""),"")</f>
        <v/>
      </c>
      <c r="N39" s="92" t="str">
        <f>IF(ISNUMBER(Pattern!$B36),IF(Pattern!$B36&lt;=VALUE(LEFT(N$14,LEN(N$14)-1)),Pattern!$D36*Pattern!$C$8,""),"")</f>
        <v/>
      </c>
      <c r="O39" s="92" t="str">
        <f>IF(ISNUMBER(Pattern!$B36),IF(Pattern!$B36&lt;=VALUE(LEFT(O$14,LEN(O$14)-1)),Pattern!$D36*Pattern!$C$8,""),"")</f>
        <v/>
      </c>
      <c r="P39" s="93" t="str">
        <f>IF(ISNUMBER(Pattern!$B36),IF(Pattern!$B36&lt;=VALUE(LEFT(P$14,LEN(P$14)-1)),Pattern!$D36*Pattern!$C$8,""),"")</f>
        <v/>
      </c>
      <c r="Q39" s="91" t="str">
        <f>IF(ISNUMBER(Pattern!$B36),IF(Pattern!$B36&lt;=VALUE(LEFT(Q$14,LEN(Q$14)-1)),Pattern!$D36*Pattern!$C$8,""),"")</f>
        <v/>
      </c>
      <c r="R39" s="92" t="str">
        <f>IF(ISNUMBER(Pattern!$B36),IF(Pattern!$B36&lt;=VALUE(LEFT(R$14,LEN(R$14)-1)),Pattern!$D36*Pattern!$C$8,""),"")</f>
        <v/>
      </c>
      <c r="S39" s="92" t="str">
        <f>IF(ISNUMBER(Pattern!$B36),IF(Pattern!$B36&lt;=VALUE(LEFT(S$14,LEN(S$14)-1)),Pattern!$D36*Pattern!$C$8,""),"")</f>
        <v/>
      </c>
      <c r="T39" s="93" t="str">
        <f>IF(ISNUMBER(Pattern!$B36),IF(Pattern!$B36&lt;=VALUE(LEFT(T$14,LEN(T$14)-1)),Pattern!$D36*Pattern!$C$8,""),"")</f>
        <v/>
      </c>
      <c r="U39" s="94" t="str">
        <f>IF(ISNUMBER(Pattern!$B36),IF(Pattern!$B36&lt;=VALUE(LEFT(U$14,LEN(U$14))),Pattern!$D36*Pattern!$C$8,""),"")</f>
        <v/>
      </c>
      <c r="V39" s="91" t="str">
        <f>IF(ISNUMBER(Pattern!$C36),IF(Pattern!$C36&lt;=VALUE(LEFT(V$14,LEN(V$14)-1)),Pattern!$D36*Pattern!$C$8,""),"")</f>
        <v/>
      </c>
      <c r="W39" s="92" t="str">
        <f>IF(ISNUMBER(Pattern!$C36),IF(Pattern!$C36&lt;=VALUE(LEFT(W$14,LEN(W$14)-1)),Pattern!$D36*Pattern!$C$8,""),"")</f>
        <v/>
      </c>
      <c r="X39" s="92" t="str">
        <f>IF(ISNUMBER(Pattern!$C36),IF(Pattern!$C36&lt;=VALUE(LEFT(X$14,LEN(X$14)-1)),Pattern!$D36*Pattern!$C$8,""),"")</f>
        <v/>
      </c>
      <c r="Y39" s="93" t="str">
        <f>IF(ISNUMBER(Pattern!$C36),IF(Pattern!$C36&lt;=VALUE(LEFT(Y$14,LEN(Y$14)-1)),Pattern!$D36*Pattern!$C$8,""),"")</f>
        <v/>
      </c>
      <c r="Z39" s="91" t="str">
        <f>IF(ISNUMBER(Pattern!$C36),IF(Pattern!$C36&lt;=VALUE(LEFT(Z$14,LEN(Z$14)-1)),Pattern!$D36*Pattern!$C$8,""),"")</f>
        <v/>
      </c>
      <c r="AA39" s="92" t="str">
        <f>IF(ISNUMBER(Pattern!$C36),IF(Pattern!$C36&lt;=VALUE(LEFT(AA$14,LEN(AA$14)-1)),Pattern!$D36*Pattern!$C$8,""),"")</f>
        <v/>
      </c>
      <c r="AB39" s="92" t="str">
        <f>IF(ISNUMBER(Pattern!$C36),IF(Pattern!$C36&lt;=VALUE(LEFT(AB$14,LEN(AB$14)-1)),Pattern!$D36*Pattern!$C$8,""),"")</f>
        <v/>
      </c>
      <c r="AC39" s="92" t="str">
        <f>IF(ISNUMBER(Pattern!$C36),IF(Pattern!$C36&lt;=VALUE(LEFT(AC$14,LEN(AC$14)-1)),Pattern!$D36*Pattern!$C$8,""),"")</f>
        <v/>
      </c>
      <c r="AD39" s="93" t="str">
        <f>IF(ISNUMBER(Pattern!$C36),IF(Pattern!$C36&lt;=VALUE(LEFT(AD$14,LEN(AD$14)-1)),Pattern!$D36*Pattern!$C$8,""),"")</f>
        <v/>
      </c>
      <c r="AE39" s="91" t="str">
        <f>IF(ISNUMBER(Pattern!$C36),IF(Pattern!$C36&lt;=VALUE(LEFT(AE$14,LEN(AE$14)-1)),Pattern!$D36*Pattern!$C$8,""),"")</f>
        <v/>
      </c>
      <c r="AF39" s="92" t="str">
        <f>IF(ISNUMBER(Pattern!$C36),IF(Pattern!$C36&lt;=VALUE(LEFT(AF$14,LEN(AF$14)-1)),Pattern!$D36*Pattern!$C$8,""),"")</f>
        <v/>
      </c>
      <c r="AG39" s="92" t="str">
        <f>IF(ISNUMBER(Pattern!$C36),IF(Pattern!$C36&lt;=VALUE(LEFT(AG$14,LEN(AG$14)-1)),Pattern!$D36*Pattern!$C$8,""),"")</f>
        <v/>
      </c>
      <c r="AH39" s="92" t="str">
        <f>IF(ISNUMBER(Pattern!$C36),IF(Pattern!$C36&lt;=VALUE(LEFT(AH$14,LEN(AH$14)-1)),Pattern!$D36*Pattern!$C$8,""),"")</f>
        <v/>
      </c>
      <c r="AI39" s="93" t="str">
        <f>IF(ISNUMBER(Pattern!$C36),IF(Pattern!$C36&lt;=VALUE(LEFT(AI$14,LEN(AI$14)-1)),Pattern!$D36*Pattern!$C$8,""),"")</f>
        <v/>
      </c>
      <c r="AJ39" s="91" t="str">
        <f>IF(ISNUMBER(Pattern!$C36),IF(Pattern!$C36&lt;=VALUE(LEFT(AJ$14,LEN(AJ$14)-1)),Pattern!$D36*Pattern!$C$8,""),"")</f>
        <v/>
      </c>
      <c r="AK39" s="92" t="str">
        <f>IF(ISNUMBER(Pattern!$C36),IF(Pattern!$C36&lt;=VALUE(LEFT(AK$14,LEN(AK$14)-1)),Pattern!$D36*Pattern!$C$8,""),"")</f>
        <v/>
      </c>
      <c r="AL39" s="92" t="str">
        <f>IF(ISNUMBER(Pattern!$C36),IF(Pattern!$C36&lt;=VALUE(LEFT(AL$14,LEN(AL$14)-1)),Pattern!$D36*Pattern!$C$8,""),"")</f>
        <v/>
      </c>
      <c r="AM39" s="93" t="str">
        <f>IF(ISNUMBER(Pattern!$C36),IF(Pattern!$C36&lt;=VALUE(LEFT(AM$14,LEN(AM$14)-1)),Pattern!$D36*Pattern!$C$8,""),"")</f>
        <v/>
      </c>
      <c r="AN39" s="83"/>
    </row>
    <row r="40" spans="1:42" ht="9.9499999999999993" customHeight="1" x14ac:dyDescent="0.2">
      <c r="A40" s="83" t="s">
        <v>58</v>
      </c>
      <c r="B40" s="81" t="s">
        <v>45</v>
      </c>
      <c r="C40" s="91" t="str">
        <f>IF(ISNUMBER(Pattern!$B37),IF(Pattern!$B37&lt;=VALUE(LEFT(C$14,LEN(C$14)-1)),Pattern!$D37*Pattern!$C$8,""),"")</f>
        <v/>
      </c>
      <c r="D40" s="92" t="str">
        <f>IF(ISNUMBER(Pattern!$B37),IF(Pattern!$B37&lt;=VALUE(LEFT(D$14,LEN(D$14)-1)),Pattern!$D37*Pattern!$C$8,""),"")</f>
        <v/>
      </c>
      <c r="E40" s="92" t="str">
        <f>IF(ISNUMBER(Pattern!$B37),IF(Pattern!$B37&lt;=VALUE(LEFT(E$14,LEN(E$14)-1)),Pattern!$D37*Pattern!$C$8,""),"")</f>
        <v/>
      </c>
      <c r="F40" s="93" t="str">
        <f>IF(ISNUMBER(Pattern!$B37),IF(Pattern!$B37&lt;=VALUE(LEFT(F$14,LEN(F$14)-1)),Pattern!$D37*Pattern!$C$8,""),"")</f>
        <v/>
      </c>
      <c r="G40" s="91" t="str">
        <f>IF(ISNUMBER(Pattern!$B37),IF(Pattern!$B37&lt;=VALUE(LEFT(G$14,LEN(G$14)-1)),Pattern!$D37*Pattern!$C$8,""),"")</f>
        <v/>
      </c>
      <c r="H40" s="92" t="str">
        <f>IF(ISNUMBER(Pattern!$B37),IF(Pattern!$B37&lt;=VALUE(LEFT(H$14,LEN(H$14)-1)),Pattern!$D37*Pattern!$C$8,""),"")</f>
        <v/>
      </c>
      <c r="I40" s="92" t="str">
        <f>IF(ISNUMBER(Pattern!$B37),IF(Pattern!$B37&lt;=VALUE(LEFT(I$14,LEN(I$14)-1)),Pattern!$D37*Pattern!$C$8,""),"")</f>
        <v/>
      </c>
      <c r="J40" s="92" t="str">
        <f>IF(ISNUMBER(Pattern!$B37),IF(Pattern!$B37&lt;=VALUE(LEFT(J$14,LEN(J$14)-1)),Pattern!$D37*Pattern!$C$8,""),"")</f>
        <v/>
      </c>
      <c r="K40" s="93" t="str">
        <f>IF(ISNUMBER(Pattern!$B37),IF(Pattern!$B37&lt;=VALUE(LEFT(K$14,LEN(K$14)-1)),Pattern!$D37*Pattern!$C$8,""),"")</f>
        <v/>
      </c>
      <c r="L40" s="91" t="str">
        <f>IF(ISNUMBER(Pattern!$B37),IF(Pattern!$B37&lt;=VALUE(LEFT(L$14,LEN(L$14)-1)),Pattern!$D37*Pattern!$C$8,""),"")</f>
        <v/>
      </c>
      <c r="M40" s="92" t="str">
        <f>IF(ISNUMBER(Pattern!$B37),IF(Pattern!$B37&lt;=VALUE(LEFT(M$14,LEN(M$14)-1)),Pattern!$D37*Pattern!$C$8,""),"")</f>
        <v/>
      </c>
      <c r="N40" s="92" t="str">
        <f>IF(ISNUMBER(Pattern!$B37),IF(Pattern!$B37&lt;=VALUE(LEFT(N$14,LEN(N$14)-1)),Pattern!$D37*Pattern!$C$8,""),"")</f>
        <v/>
      </c>
      <c r="O40" s="92" t="str">
        <f>IF(ISNUMBER(Pattern!$B37),IF(Pattern!$B37&lt;=VALUE(LEFT(O$14,LEN(O$14)-1)),Pattern!$D37*Pattern!$C$8,""),"")</f>
        <v/>
      </c>
      <c r="P40" s="93" t="str">
        <f>IF(ISNUMBER(Pattern!$B37),IF(Pattern!$B37&lt;=VALUE(LEFT(P$14,LEN(P$14)-1)),Pattern!$D37*Pattern!$C$8,""),"")</f>
        <v/>
      </c>
      <c r="Q40" s="91" t="str">
        <f>IF(ISNUMBER(Pattern!$B37),IF(Pattern!$B37&lt;=VALUE(LEFT(Q$14,LEN(Q$14)-1)),Pattern!$D37*Pattern!$C$8,""),"")</f>
        <v/>
      </c>
      <c r="R40" s="92" t="str">
        <f>IF(ISNUMBER(Pattern!$B37),IF(Pattern!$B37&lt;=VALUE(LEFT(R$14,LEN(R$14)-1)),Pattern!$D37*Pattern!$C$8,""),"")</f>
        <v/>
      </c>
      <c r="S40" s="92" t="str">
        <f>IF(ISNUMBER(Pattern!$B37),IF(Pattern!$B37&lt;=VALUE(LEFT(S$14,LEN(S$14)-1)),Pattern!$D37*Pattern!$C$8,""),"")</f>
        <v/>
      </c>
      <c r="T40" s="93" t="str">
        <f>IF(ISNUMBER(Pattern!$B37),IF(Pattern!$B37&lt;=VALUE(LEFT(T$14,LEN(T$14)-1)),Pattern!$D37*Pattern!$C$8,""),"")</f>
        <v/>
      </c>
      <c r="U40" s="94" t="str">
        <f>IF(ISNUMBER(Pattern!$B37),IF(Pattern!$B37&lt;=VALUE(LEFT(U$14,LEN(U$14))),Pattern!$D37*Pattern!$C$8,""),"")</f>
        <v/>
      </c>
      <c r="V40" s="91" t="str">
        <f>IF(ISNUMBER(Pattern!$C37),IF(Pattern!$C37&lt;=VALUE(LEFT(V$14,LEN(V$14)-1)),Pattern!$D37*Pattern!$C$8,""),"")</f>
        <v/>
      </c>
      <c r="W40" s="92" t="str">
        <f>IF(ISNUMBER(Pattern!$C37),IF(Pattern!$C37&lt;=VALUE(LEFT(W$14,LEN(W$14)-1)),Pattern!$D37*Pattern!$C$8,""),"")</f>
        <v/>
      </c>
      <c r="X40" s="92" t="str">
        <f>IF(ISNUMBER(Pattern!$C37),IF(Pattern!$C37&lt;=VALUE(LEFT(X$14,LEN(X$14)-1)),Pattern!$D37*Pattern!$C$8,""),"")</f>
        <v/>
      </c>
      <c r="Y40" s="93" t="str">
        <f>IF(ISNUMBER(Pattern!$C37),IF(Pattern!$C37&lt;=VALUE(LEFT(Y$14,LEN(Y$14)-1)),Pattern!$D37*Pattern!$C$8,""),"")</f>
        <v/>
      </c>
      <c r="Z40" s="91" t="str">
        <f>IF(ISNUMBER(Pattern!$C37),IF(Pattern!$C37&lt;=VALUE(LEFT(Z$14,LEN(Z$14)-1)),Pattern!$D37*Pattern!$C$8,""),"")</f>
        <v/>
      </c>
      <c r="AA40" s="92" t="str">
        <f>IF(ISNUMBER(Pattern!$C37),IF(Pattern!$C37&lt;=VALUE(LEFT(AA$14,LEN(AA$14)-1)),Pattern!$D37*Pattern!$C$8,""),"")</f>
        <v/>
      </c>
      <c r="AB40" s="92" t="str">
        <f>IF(ISNUMBER(Pattern!$C37),IF(Pattern!$C37&lt;=VALUE(LEFT(AB$14,LEN(AB$14)-1)),Pattern!$D37*Pattern!$C$8,""),"")</f>
        <v/>
      </c>
      <c r="AC40" s="92" t="str">
        <f>IF(ISNUMBER(Pattern!$C37),IF(Pattern!$C37&lt;=VALUE(LEFT(AC$14,LEN(AC$14)-1)),Pattern!$D37*Pattern!$C$8,""),"")</f>
        <v/>
      </c>
      <c r="AD40" s="93" t="str">
        <f>IF(ISNUMBER(Pattern!$C37),IF(Pattern!$C37&lt;=VALUE(LEFT(AD$14,LEN(AD$14)-1)),Pattern!$D37*Pattern!$C$8,""),"")</f>
        <v/>
      </c>
      <c r="AE40" s="91" t="str">
        <f>IF(ISNUMBER(Pattern!$C37),IF(Pattern!$C37&lt;=VALUE(LEFT(AE$14,LEN(AE$14)-1)),Pattern!$D37*Pattern!$C$8,""),"")</f>
        <v/>
      </c>
      <c r="AF40" s="92" t="str">
        <f>IF(ISNUMBER(Pattern!$C37),IF(Pattern!$C37&lt;=VALUE(LEFT(AF$14,LEN(AF$14)-1)),Pattern!$D37*Pattern!$C$8,""),"")</f>
        <v/>
      </c>
      <c r="AG40" s="92" t="str">
        <f>IF(ISNUMBER(Pattern!$C37),IF(Pattern!$C37&lt;=VALUE(LEFT(AG$14,LEN(AG$14)-1)),Pattern!$D37*Pattern!$C$8,""),"")</f>
        <v/>
      </c>
      <c r="AH40" s="92" t="str">
        <f>IF(ISNUMBER(Pattern!$C37),IF(Pattern!$C37&lt;=VALUE(LEFT(AH$14,LEN(AH$14)-1)),Pattern!$D37*Pattern!$C$8,""),"")</f>
        <v/>
      </c>
      <c r="AI40" s="93" t="str">
        <f>IF(ISNUMBER(Pattern!$C37),IF(Pattern!$C37&lt;=VALUE(LEFT(AI$14,LEN(AI$14)-1)),Pattern!$D37*Pattern!$C$8,""),"")</f>
        <v/>
      </c>
      <c r="AJ40" s="91" t="str">
        <f>IF(ISNUMBER(Pattern!$C37),IF(Pattern!$C37&lt;=VALUE(LEFT(AJ$14,LEN(AJ$14)-1)),Pattern!$D37*Pattern!$C$8,""),"")</f>
        <v/>
      </c>
      <c r="AK40" s="92" t="str">
        <f>IF(ISNUMBER(Pattern!$C37),IF(Pattern!$C37&lt;=VALUE(LEFT(AK$14,LEN(AK$14)-1)),Pattern!$D37*Pattern!$C$8,""),"")</f>
        <v/>
      </c>
      <c r="AL40" s="92" t="str">
        <f>IF(ISNUMBER(Pattern!$C37),IF(Pattern!$C37&lt;=VALUE(LEFT(AL$14,LEN(AL$14)-1)),Pattern!$D37*Pattern!$C$8,""),"")</f>
        <v/>
      </c>
      <c r="AM40" s="93" t="str">
        <f>IF(ISNUMBER(Pattern!$C37),IF(Pattern!$C37&lt;=VALUE(LEFT(AM$14,LEN(AM$14)-1)),Pattern!$D37*Pattern!$C$8,""),"")</f>
        <v/>
      </c>
      <c r="AN40" s="83"/>
    </row>
    <row r="41" spans="1:42" ht="9.9499999999999993" customHeight="1" x14ac:dyDescent="0.2">
      <c r="A41" s="83" t="s">
        <v>59</v>
      </c>
      <c r="B41" s="81" t="s">
        <v>46</v>
      </c>
      <c r="C41" s="91" t="str">
        <f>IF(ISNUMBER(Pattern!$B38),IF(Pattern!$B38&lt;=VALUE(LEFT(C$14,LEN(C$14)-1)),Pattern!$D38*Pattern!$C$8,""),"")</f>
        <v/>
      </c>
      <c r="D41" s="92" t="str">
        <f>IF(ISNUMBER(Pattern!$B38),IF(Pattern!$B38&lt;=VALUE(LEFT(D$14,LEN(D$14)-1)),Pattern!$D38*Pattern!$C$8,""),"")</f>
        <v/>
      </c>
      <c r="E41" s="92" t="str">
        <f>IF(ISNUMBER(Pattern!$B38),IF(Pattern!$B38&lt;=VALUE(LEFT(E$14,LEN(E$14)-1)),Pattern!$D38*Pattern!$C$8,""),"")</f>
        <v/>
      </c>
      <c r="F41" s="93" t="str">
        <f>IF(ISNUMBER(Pattern!$B38),IF(Pattern!$B38&lt;=VALUE(LEFT(F$14,LEN(F$14)-1)),Pattern!$D38*Pattern!$C$8,""),"")</f>
        <v/>
      </c>
      <c r="G41" s="91" t="str">
        <f>IF(ISNUMBER(Pattern!$B38),IF(Pattern!$B38&lt;=VALUE(LEFT(G$14,LEN(G$14)-1)),Pattern!$D38*Pattern!$C$8,""),"")</f>
        <v/>
      </c>
      <c r="H41" s="92" t="str">
        <f>IF(ISNUMBER(Pattern!$B38),IF(Pattern!$B38&lt;=VALUE(LEFT(H$14,LEN(H$14)-1)),Pattern!$D38*Pattern!$C$8,""),"")</f>
        <v/>
      </c>
      <c r="I41" s="92" t="str">
        <f>IF(ISNUMBER(Pattern!$B38),IF(Pattern!$B38&lt;=VALUE(LEFT(I$14,LEN(I$14)-1)),Pattern!$D38*Pattern!$C$8,""),"")</f>
        <v/>
      </c>
      <c r="J41" s="92" t="str">
        <f>IF(ISNUMBER(Pattern!$B38),IF(Pattern!$B38&lt;=VALUE(LEFT(J$14,LEN(J$14)-1)),Pattern!$D38*Pattern!$C$8,""),"")</f>
        <v/>
      </c>
      <c r="K41" s="93" t="str">
        <f>IF(ISNUMBER(Pattern!$B38),IF(Pattern!$B38&lt;=VALUE(LEFT(K$14,LEN(K$14)-1)),Pattern!$D38*Pattern!$C$8,""),"")</f>
        <v/>
      </c>
      <c r="L41" s="91" t="str">
        <f>IF(ISNUMBER(Pattern!$B38),IF(Pattern!$B38&lt;=VALUE(LEFT(L$14,LEN(L$14)-1)),Pattern!$D38*Pattern!$C$8,""),"")</f>
        <v/>
      </c>
      <c r="M41" s="92" t="str">
        <f>IF(ISNUMBER(Pattern!$B38),IF(Pattern!$B38&lt;=VALUE(LEFT(M$14,LEN(M$14)-1)),Pattern!$D38*Pattern!$C$8,""),"")</f>
        <v/>
      </c>
      <c r="N41" s="92" t="str">
        <f>IF(ISNUMBER(Pattern!$B38),IF(Pattern!$B38&lt;=VALUE(LEFT(N$14,LEN(N$14)-1)),Pattern!$D38*Pattern!$C$8,""),"")</f>
        <v/>
      </c>
      <c r="O41" s="92" t="str">
        <f>IF(ISNUMBER(Pattern!$B38),IF(Pattern!$B38&lt;=VALUE(LEFT(O$14,LEN(O$14)-1)),Pattern!$D38*Pattern!$C$8,""),"")</f>
        <v/>
      </c>
      <c r="P41" s="93" t="str">
        <f>IF(ISNUMBER(Pattern!$B38),IF(Pattern!$B38&lt;=VALUE(LEFT(P$14,LEN(P$14)-1)),Pattern!$D38*Pattern!$C$8,""),"")</f>
        <v/>
      </c>
      <c r="Q41" s="91" t="str">
        <f>IF(ISNUMBER(Pattern!$B38),IF(Pattern!$B38&lt;=VALUE(LEFT(Q$14,LEN(Q$14)-1)),Pattern!$D38*Pattern!$C$8,""),"")</f>
        <v/>
      </c>
      <c r="R41" s="92" t="str">
        <f>IF(ISNUMBER(Pattern!$B38),IF(Pattern!$B38&lt;=VALUE(LEFT(R$14,LEN(R$14)-1)),Pattern!$D38*Pattern!$C$8,""),"")</f>
        <v/>
      </c>
      <c r="S41" s="92" t="str">
        <f>IF(ISNUMBER(Pattern!$B38),IF(Pattern!$B38&lt;=VALUE(LEFT(S$14,LEN(S$14)-1)),Pattern!$D38*Pattern!$C$8,""),"")</f>
        <v/>
      </c>
      <c r="T41" s="93" t="str">
        <f>IF(ISNUMBER(Pattern!$B38),IF(Pattern!$B38&lt;=VALUE(LEFT(T$14,LEN(T$14)-1)),Pattern!$D38*Pattern!$C$8,""),"")</f>
        <v/>
      </c>
      <c r="U41" s="94" t="str">
        <f>IF(ISNUMBER(Pattern!$B38),IF(Pattern!$B38&lt;=VALUE(LEFT(U$14,LEN(U$14))),Pattern!$D38*Pattern!$C$8,""),"")</f>
        <v/>
      </c>
      <c r="V41" s="91" t="str">
        <f>IF(ISNUMBER(Pattern!$C38),IF(Pattern!$C38&lt;=VALUE(LEFT(V$14,LEN(V$14)-1)),Pattern!$D38*Pattern!$C$8,""),"")</f>
        <v/>
      </c>
      <c r="W41" s="92" t="str">
        <f>IF(ISNUMBER(Pattern!$C38),IF(Pattern!$C38&lt;=VALUE(LEFT(W$14,LEN(W$14)-1)),Pattern!$D38*Pattern!$C$8,""),"")</f>
        <v/>
      </c>
      <c r="X41" s="92" t="str">
        <f>IF(ISNUMBER(Pattern!$C38),IF(Pattern!$C38&lt;=VALUE(LEFT(X$14,LEN(X$14)-1)),Pattern!$D38*Pattern!$C$8,""),"")</f>
        <v/>
      </c>
      <c r="Y41" s="93" t="str">
        <f>IF(ISNUMBER(Pattern!$C38),IF(Pattern!$C38&lt;=VALUE(LEFT(Y$14,LEN(Y$14)-1)),Pattern!$D38*Pattern!$C$8,""),"")</f>
        <v/>
      </c>
      <c r="Z41" s="91" t="str">
        <f>IF(ISNUMBER(Pattern!$C38),IF(Pattern!$C38&lt;=VALUE(LEFT(Z$14,LEN(Z$14)-1)),Pattern!$D38*Pattern!$C$8,""),"")</f>
        <v/>
      </c>
      <c r="AA41" s="92" t="str">
        <f>IF(ISNUMBER(Pattern!$C38),IF(Pattern!$C38&lt;=VALUE(LEFT(AA$14,LEN(AA$14)-1)),Pattern!$D38*Pattern!$C$8,""),"")</f>
        <v/>
      </c>
      <c r="AB41" s="92" t="str">
        <f>IF(ISNUMBER(Pattern!$C38),IF(Pattern!$C38&lt;=VALUE(LEFT(AB$14,LEN(AB$14)-1)),Pattern!$D38*Pattern!$C$8,""),"")</f>
        <v/>
      </c>
      <c r="AC41" s="92" t="str">
        <f>IF(ISNUMBER(Pattern!$C38),IF(Pattern!$C38&lt;=VALUE(LEFT(AC$14,LEN(AC$14)-1)),Pattern!$D38*Pattern!$C$8,""),"")</f>
        <v/>
      </c>
      <c r="AD41" s="93" t="str">
        <f>IF(ISNUMBER(Pattern!$C38),IF(Pattern!$C38&lt;=VALUE(LEFT(AD$14,LEN(AD$14)-1)),Pattern!$D38*Pattern!$C$8,""),"")</f>
        <v/>
      </c>
      <c r="AE41" s="91" t="str">
        <f>IF(ISNUMBER(Pattern!$C38),IF(Pattern!$C38&lt;=VALUE(LEFT(AE$14,LEN(AE$14)-1)),Pattern!$D38*Pattern!$C$8,""),"")</f>
        <v/>
      </c>
      <c r="AF41" s="92" t="str">
        <f>IF(ISNUMBER(Pattern!$C38),IF(Pattern!$C38&lt;=VALUE(LEFT(AF$14,LEN(AF$14)-1)),Pattern!$D38*Pattern!$C$8,""),"")</f>
        <v/>
      </c>
      <c r="AG41" s="92" t="str">
        <f>IF(ISNUMBER(Pattern!$C38),IF(Pattern!$C38&lt;=VALUE(LEFT(AG$14,LEN(AG$14)-1)),Pattern!$D38*Pattern!$C$8,""),"")</f>
        <v/>
      </c>
      <c r="AH41" s="92" t="str">
        <f>IF(ISNUMBER(Pattern!$C38),IF(Pattern!$C38&lt;=VALUE(LEFT(AH$14,LEN(AH$14)-1)),Pattern!$D38*Pattern!$C$8,""),"")</f>
        <v/>
      </c>
      <c r="AI41" s="93" t="str">
        <f>IF(ISNUMBER(Pattern!$C38),IF(Pattern!$C38&lt;=VALUE(LEFT(AI$14,LEN(AI$14)-1)),Pattern!$D38*Pattern!$C$8,""),"")</f>
        <v/>
      </c>
      <c r="AJ41" s="91" t="str">
        <f>IF(ISNUMBER(Pattern!$C38),IF(Pattern!$C38&lt;=VALUE(LEFT(AJ$14,LEN(AJ$14)-1)),Pattern!$D38*Pattern!$C$8,""),"")</f>
        <v/>
      </c>
      <c r="AK41" s="92" t="str">
        <f>IF(ISNUMBER(Pattern!$C38),IF(Pattern!$C38&lt;=VALUE(LEFT(AK$14,LEN(AK$14)-1)),Pattern!$D38*Pattern!$C$8,""),"")</f>
        <v/>
      </c>
      <c r="AL41" s="92" t="str">
        <f>IF(ISNUMBER(Pattern!$C38),IF(Pattern!$C38&lt;=VALUE(LEFT(AL$14,LEN(AL$14)-1)),Pattern!$D38*Pattern!$C$8,""),"")</f>
        <v/>
      </c>
      <c r="AM41" s="93" t="str">
        <f>IF(ISNUMBER(Pattern!$C38),IF(Pattern!$C38&lt;=VALUE(LEFT(AM$14,LEN(AM$14)-1)),Pattern!$D38*Pattern!$C$8,""),"")</f>
        <v/>
      </c>
      <c r="AN41" s="83"/>
    </row>
    <row r="42" spans="1:42" ht="9.9499999999999993" customHeight="1" x14ac:dyDescent="0.2">
      <c r="A42" s="83" t="s">
        <v>60</v>
      </c>
      <c r="B42" s="81" t="s">
        <v>47</v>
      </c>
      <c r="C42" s="91" t="str">
        <f>IF(ISNUMBER(Pattern!$B39),IF(Pattern!$B39&lt;=VALUE(LEFT(C$14,LEN(C$14)-1)),Pattern!$D39*Pattern!$C$8,""),"")</f>
        <v/>
      </c>
      <c r="D42" s="92" t="str">
        <f>IF(ISNUMBER(Pattern!$B39),IF(Pattern!$B39&lt;=VALUE(LEFT(D$14,LEN(D$14)-1)),Pattern!$D39*Pattern!$C$8,""),"")</f>
        <v/>
      </c>
      <c r="E42" s="92" t="str">
        <f>IF(ISNUMBER(Pattern!$B39),IF(Pattern!$B39&lt;=VALUE(LEFT(E$14,LEN(E$14)-1)),Pattern!$D39*Pattern!$C$8,""),"")</f>
        <v/>
      </c>
      <c r="F42" s="93" t="str">
        <f>IF(ISNUMBER(Pattern!$B39),IF(Pattern!$B39&lt;=VALUE(LEFT(F$14,LEN(F$14)-1)),Pattern!$D39*Pattern!$C$8,""),"")</f>
        <v/>
      </c>
      <c r="G42" s="91" t="str">
        <f>IF(ISNUMBER(Pattern!$B39),IF(Pattern!$B39&lt;=VALUE(LEFT(G$14,LEN(G$14)-1)),Pattern!$D39*Pattern!$C$8,""),"")</f>
        <v/>
      </c>
      <c r="H42" s="92" t="str">
        <f>IF(ISNUMBER(Pattern!$B39),IF(Pattern!$B39&lt;=VALUE(LEFT(H$14,LEN(H$14)-1)),Pattern!$D39*Pattern!$C$8,""),"")</f>
        <v/>
      </c>
      <c r="I42" s="92" t="str">
        <f>IF(ISNUMBER(Pattern!$B39),IF(Pattern!$B39&lt;=VALUE(LEFT(I$14,LEN(I$14)-1)),Pattern!$D39*Pattern!$C$8,""),"")</f>
        <v/>
      </c>
      <c r="J42" s="92" t="str">
        <f>IF(ISNUMBER(Pattern!$B39),IF(Pattern!$B39&lt;=VALUE(LEFT(J$14,LEN(J$14)-1)),Pattern!$D39*Pattern!$C$8,""),"")</f>
        <v/>
      </c>
      <c r="K42" s="93" t="str">
        <f>IF(ISNUMBER(Pattern!$B39),IF(Pattern!$B39&lt;=VALUE(LEFT(K$14,LEN(K$14)-1)),Pattern!$D39*Pattern!$C$8,""),"")</f>
        <v/>
      </c>
      <c r="L42" s="91" t="str">
        <f>IF(ISNUMBER(Pattern!$B39),IF(Pattern!$B39&lt;=VALUE(LEFT(L$14,LEN(L$14)-1)),Pattern!$D39*Pattern!$C$8,""),"")</f>
        <v/>
      </c>
      <c r="M42" s="92" t="str">
        <f>IF(ISNUMBER(Pattern!$B39),IF(Pattern!$B39&lt;=VALUE(LEFT(M$14,LEN(M$14)-1)),Pattern!$D39*Pattern!$C$8,""),"")</f>
        <v/>
      </c>
      <c r="N42" s="92" t="str">
        <f>IF(ISNUMBER(Pattern!$B39),IF(Pattern!$B39&lt;=VALUE(LEFT(N$14,LEN(N$14)-1)),Pattern!$D39*Pattern!$C$8,""),"")</f>
        <v/>
      </c>
      <c r="O42" s="92" t="str">
        <f>IF(ISNUMBER(Pattern!$B39),IF(Pattern!$B39&lt;=VALUE(LEFT(O$14,LEN(O$14)-1)),Pattern!$D39*Pattern!$C$8,""),"")</f>
        <v/>
      </c>
      <c r="P42" s="93" t="str">
        <f>IF(ISNUMBER(Pattern!$B39),IF(Pattern!$B39&lt;=VALUE(LEFT(P$14,LEN(P$14)-1)),Pattern!$D39*Pattern!$C$8,""),"")</f>
        <v/>
      </c>
      <c r="Q42" s="91" t="str">
        <f>IF(ISNUMBER(Pattern!$B39),IF(Pattern!$B39&lt;=VALUE(LEFT(Q$14,LEN(Q$14)-1)),Pattern!$D39*Pattern!$C$8,""),"")</f>
        <v/>
      </c>
      <c r="R42" s="92" t="str">
        <f>IF(ISNUMBER(Pattern!$B39),IF(Pattern!$B39&lt;=VALUE(LEFT(R$14,LEN(R$14)-1)),Pattern!$D39*Pattern!$C$8,""),"")</f>
        <v/>
      </c>
      <c r="S42" s="92" t="str">
        <f>IF(ISNUMBER(Pattern!$B39),IF(Pattern!$B39&lt;=VALUE(LEFT(S$14,LEN(S$14)-1)),Pattern!$D39*Pattern!$C$8,""),"")</f>
        <v/>
      </c>
      <c r="T42" s="93" t="str">
        <f>IF(ISNUMBER(Pattern!$B39),IF(Pattern!$B39&lt;=VALUE(LEFT(T$14,LEN(T$14)-1)),Pattern!$D39*Pattern!$C$8,""),"")</f>
        <v/>
      </c>
      <c r="U42" s="94" t="str">
        <f>IF(ISNUMBER(Pattern!$B39),IF(Pattern!$B39&lt;=VALUE(LEFT(U$14,LEN(U$14))),Pattern!$D39*Pattern!$C$8,""),"")</f>
        <v/>
      </c>
      <c r="V42" s="91" t="str">
        <f>IF(ISNUMBER(Pattern!$C39),IF(Pattern!$C39&lt;=VALUE(LEFT(V$14,LEN(V$14)-1)),Pattern!$D39*Pattern!$C$8,""),"")</f>
        <v/>
      </c>
      <c r="W42" s="92" t="str">
        <f>IF(ISNUMBER(Pattern!$C39),IF(Pattern!$C39&lt;=VALUE(LEFT(W$14,LEN(W$14)-1)),Pattern!$D39*Pattern!$C$8,""),"")</f>
        <v/>
      </c>
      <c r="X42" s="92" t="str">
        <f>IF(ISNUMBER(Pattern!$C39),IF(Pattern!$C39&lt;=VALUE(LEFT(X$14,LEN(X$14)-1)),Pattern!$D39*Pattern!$C$8,""),"")</f>
        <v/>
      </c>
      <c r="Y42" s="93" t="str">
        <f>IF(ISNUMBER(Pattern!$C39),IF(Pattern!$C39&lt;=VALUE(LEFT(Y$14,LEN(Y$14)-1)),Pattern!$D39*Pattern!$C$8,""),"")</f>
        <v/>
      </c>
      <c r="Z42" s="91" t="str">
        <f>IF(ISNUMBER(Pattern!$C39),IF(Pattern!$C39&lt;=VALUE(LEFT(Z$14,LEN(Z$14)-1)),Pattern!$D39*Pattern!$C$8,""),"")</f>
        <v/>
      </c>
      <c r="AA42" s="92" t="str">
        <f>IF(ISNUMBER(Pattern!$C39),IF(Pattern!$C39&lt;=VALUE(LEFT(AA$14,LEN(AA$14)-1)),Pattern!$D39*Pattern!$C$8,""),"")</f>
        <v/>
      </c>
      <c r="AB42" s="92" t="str">
        <f>IF(ISNUMBER(Pattern!$C39),IF(Pattern!$C39&lt;=VALUE(LEFT(AB$14,LEN(AB$14)-1)),Pattern!$D39*Pattern!$C$8,""),"")</f>
        <v/>
      </c>
      <c r="AC42" s="92" t="str">
        <f>IF(ISNUMBER(Pattern!$C39),IF(Pattern!$C39&lt;=VALUE(LEFT(AC$14,LEN(AC$14)-1)),Pattern!$D39*Pattern!$C$8,""),"")</f>
        <v/>
      </c>
      <c r="AD42" s="93" t="str">
        <f>IF(ISNUMBER(Pattern!$C39),IF(Pattern!$C39&lt;=VALUE(LEFT(AD$14,LEN(AD$14)-1)),Pattern!$D39*Pattern!$C$8,""),"")</f>
        <v/>
      </c>
      <c r="AE42" s="91" t="str">
        <f>IF(ISNUMBER(Pattern!$C39),IF(Pattern!$C39&lt;=VALUE(LEFT(AE$14,LEN(AE$14)-1)),Pattern!$D39*Pattern!$C$8,""),"")</f>
        <v/>
      </c>
      <c r="AF42" s="92" t="str">
        <f>IF(ISNUMBER(Pattern!$C39),IF(Pattern!$C39&lt;=VALUE(LEFT(AF$14,LEN(AF$14)-1)),Pattern!$D39*Pattern!$C$8,""),"")</f>
        <v/>
      </c>
      <c r="AG42" s="92" t="str">
        <f>IF(ISNUMBER(Pattern!$C39),IF(Pattern!$C39&lt;=VALUE(LEFT(AG$14,LEN(AG$14)-1)),Pattern!$D39*Pattern!$C$8,""),"")</f>
        <v/>
      </c>
      <c r="AH42" s="92" t="str">
        <f>IF(ISNUMBER(Pattern!$C39),IF(Pattern!$C39&lt;=VALUE(LEFT(AH$14,LEN(AH$14)-1)),Pattern!$D39*Pattern!$C$8,""),"")</f>
        <v/>
      </c>
      <c r="AI42" s="93" t="str">
        <f>IF(ISNUMBER(Pattern!$C39),IF(Pattern!$C39&lt;=VALUE(LEFT(AI$14,LEN(AI$14)-1)),Pattern!$D39*Pattern!$C$8,""),"")</f>
        <v/>
      </c>
      <c r="AJ42" s="91" t="str">
        <f>IF(ISNUMBER(Pattern!$C39),IF(Pattern!$C39&lt;=VALUE(LEFT(AJ$14,LEN(AJ$14)-1)),Pattern!$D39*Pattern!$C$8,""),"")</f>
        <v/>
      </c>
      <c r="AK42" s="92" t="str">
        <f>IF(ISNUMBER(Pattern!$C39),IF(Pattern!$C39&lt;=VALUE(LEFT(AK$14,LEN(AK$14)-1)),Pattern!$D39*Pattern!$C$8,""),"")</f>
        <v/>
      </c>
      <c r="AL42" s="92" t="str">
        <f>IF(ISNUMBER(Pattern!$C39),IF(Pattern!$C39&lt;=VALUE(LEFT(AL$14,LEN(AL$14)-1)),Pattern!$D39*Pattern!$C$8,""),"")</f>
        <v/>
      </c>
      <c r="AM42" s="93" t="str">
        <f>IF(ISNUMBER(Pattern!$C39),IF(Pattern!$C39&lt;=VALUE(LEFT(AM$14,LEN(AM$14)-1)),Pattern!$D39*Pattern!$C$8,""),"")</f>
        <v/>
      </c>
      <c r="AN42" s="83"/>
    </row>
    <row r="43" spans="1:42" ht="9.9499999999999993" customHeight="1" x14ac:dyDescent="0.2">
      <c r="A43" s="83" t="s">
        <v>61</v>
      </c>
      <c r="B43" s="81" t="s">
        <v>48</v>
      </c>
      <c r="C43" s="91" t="str">
        <f>IF(ISNUMBER(Pattern!$B40),IF(Pattern!$B40&lt;=VALUE(LEFT(C$14,LEN(C$14)-1)),Pattern!$D40*Pattern!$C$8,""),"")</f>
        <v/>
      </c>
      <c r="D43" s="92" t="str">
        <f>IF(ISNUMBER(Pattern!$B40),IF(Pattern!$B40&lt;=VALUE(LEFT(D$14,LEN(D$14)-1)),Pattern!$D40*Pattern!$C$8,""),"")</f>
        <v/>
      </c>
      <c r="E43" s="92" t="str">
        <f>IF(ISNUMBER(Pattern!$B40),IF(Pattern!$B40&lt;=VALUE(LEFT(E$14,LEN(E$14)-1)),Pattern!$D40*Pattern!$C$8,""),"")</f>
        <v/>
      </c>
      <c r="F43" s="93" t="str">
        <f>IF(ISNUMBER(Pattern!$B40),IF(Pattern!$B40&lt;=VALUE(LEFT(F$14,LEN(F$14)-1)),Pattern!$D40*Pattern!$C$8,""),"")</f>
        <v/>
      </c>
      <c r="G43" s="91" t="str">
        <f>IF(ISNUMBER(Pattern!$B40),IF(Pattern!$B40&lt;=VALUE(LEFT(G$14,LEN(G$14)-1)),Pattern!$D40*Pattern!$C$8,""),"")</f>
        <v/>
      </c>
      <c r="H43" s="92" t="str">
        <f>IF(ISNUMBER(Pattern!$B40),IF(Pattern!$B40&lt;=VALUE(LEFT(H$14,LEN(H$14)-1)),Pattern!$D40*Pattern!$C$8,""),"")</f>
        <v/>
      </c>
      <c r="I43" s="92" t="str">
        <f>IF(ISNUMBER(Pattern!$B40),IF(Pattern!$B40&lt;=VALUE(LEFT(I$14,LEN(I$14)-1)),Pattern!$D40*Pattern!$C$8,""),"")</f>
        <v/>
      </c>
      <c r="J43" s="92" t="str">
        <f>IF(ISNUMBER(Pattern!$B40),IF(Pattern!$B40&lt;=VALUE(LEFT(J$14,LEN(J$14)-1)),Pattern!$D40*Pattern!$C$8,""),"")</f>
        <v/>
      </c>
      <c r="K43" s="93" t="str">
        <f>IF(ISNUMBER(Pattern!$B40),IF(Pattern!$B40&lt;=VALUE(LEFT(K$14,LEN(K$14)-1)),Pattern!$D40*Pattern!$C$8,""),"")</f>
        <v/>
      </c>
      <c r="L43" s="91" t="str">
        <f>IF(ISNUMBER(Pattern!$B40),IF(Pattern!$B40&lt;=VALUE(LEFT(L$14,LEN(L$14)-1)),Pattern!$D40*Pattern!$C$8,""),"")</f>
        <v/>
      </c>
      <c r="M43" s="92" t="str">
        <f>IF(ISNUMBER(Pattern!$B40),IF(Pattern!$B40&lt;=VALUE(LEFT(M$14,LEN(M$14)-1)),Pattern!$D40*Pattern!$C$8,""),"")</f>
        <v/>
      </c>
      <c r="N43" s="92" t="str">
        <f>IF(ISNUMBER(Pattern!$B40),IF(Pattern!$B40&lt;=VALUE(LEFT(N$14,LEN(N$14)-1)),Pattern!$D40*Pattern!$C$8,""),"")</f>
        <v/>
      </c>
      <c r="O43" s="92" t="str">
        <f>IF(ISNUMBER(Pattern!$B40),IF(Pattern!$B40&lt;=VALUE(LEFT(O$14,LEN(O$14)-1)),Pattern!$D40*Pattern!$C$8,""),"")</f>
        <v/>
      </c>
      <c r="P43" s="93" t="str">
        <f>IF(ISNUMBER(Pattern!$B40),IF(Pattern!$B40&lt;=VALUE(LEFT(P$14,LEN(P$14)-1)),Pattern!$D40*Pattern!$C$8,""),"")</f>
        <v/>
      </c>
      <c r="Q43" s="91" t="str">
        <f>IF(ISNUMBER(Pattern!$B40),IF(Pattern!$B40&lt;=VALUE(LEFT(Q$14,LEN(Q$14)-1)),Pattern!$D40*Pattern!$C$8,""),"")</f>
        <v/>
      </c>
      <c r="R43" s="92" t="str">
        <f>IF(ISNUMBER(Pattern!$B40),IF(Pattern!$B40&lt;=VALUE(LEFT(R$14,LEN(R$14)-1)),Pattern!$D40*Pattern!$C$8,""),"")</f>
        <v/>
      </c>
      <c r="S43" s="92" t="str">
        <f>IF(ISNUMBER(Pattern!$B40),IF(Pattern!$B40&lt;=VALUE(LEFT(S$14,LEN(S$14)-1)),Pattern!$D40*Pattern!$C$8,""),"")</f>
        <v/>
      </c>
      <c r="T43" s="93" t="str">
        <f>IF(ISNUMBER(Pattern!$B40),IF(Pattern!$B40&lt;=VALUE(LEFT(T$14,LEN(T$14)-1)),Pattern!$D40*Pattern!$C$8,""),"")</f>
        <v/>
      </c>
      <c r="U43" s="94" t="str">
        <f>IF(ISNUMBER(Pattern!$B40),IF(Pattern!$B40&lt;=VALUE(LEFT(U$14,LEN(U$14))),Pattern!$D40*Pattern!$C$8,""),"")</f>
        <v/>
      </c>
      <c r="V43" s="91" t="str">
        <f>IF(ISNUMBER(Pattern!$C40),IF(Pattern!$C40&lt;=VALUE(LEFT(V$14,LEN(V$14)-1)),Pattern!$D40*Pattern!$C$8,""),"")</f>
        <v/>
      </c>
      <c r="W43" s="92" t="str">
        <f>IF(ISNUMBER(Pattern!$C40),IF(Pattern!$C40&lt;=VALUE(LEFT(W$14,LEN(W$14)-1)),Pattern!$D40*Pattern!$C$8,""),"")</f>
        <v/>
      </c>
      <c r="X43" s="92" t="str">
        <f>IF(ISNUMBER(Pattern!$C40),IF(Pattern!$C40&lt;=VALUE(LEFT(X$14,LEN(X$14)-1)),Pattern!$D40*Pattern!$C$8,""),"")</f>
        <v/>
      </c>
      <c r="Y43" s="93" t="str">
        <f>IF(ISNUMBER(Pattern!$C40),IF(Pattern!$C40&lt;=VALUE(LEFT(Y$14,LEN(Y$14)-1)),Pattern!$D40*Pattern!$C$8,""),"")</f>
        <v/>
      </c>
      <c r="Z43" s="91" t="str">
        <f>IF(ISNUMBER(Pattern!$C40),IF(Pattern!$C40&lt;=VALUE(LEFT(Z$14,LEN(Z$14)-1)),Pattern!$D40*Pattern!$C$8,""),"")</f>
        <v/>
      </c>
      <c r="AA43" s="92" t="str">
        <f>IF(ISNUMBER(Pattern!$C40),IF(Pattern!$C40&lt;=VALUE(LEFT(AA$14,LEN(AA$14)-1)),Pattern!$D40*Pattern!$C$8,""),"")</f>
        <v/>
      </c>
      <c r="AB43" s="92" t="str">
        <f>IF(ISNUMBER(Pattern!$C40),IF(Pattern!$C40&lt;=VALUE(LEFT(AB$14,LEN(AB$14)-1)),Pattern!$D40*Pattern!$C$8,""),"")</f>
        <v/>
      </c>
      <c r="AC43" s="92" t="str">
        <f>IF(ISNUMBER(Pattern!$C40),IF(Pattern!$C40&lt;=VALUE(LEFT(AC$14,LEN(AC$14)-1)),Pattern!$D40*Pattern!$C$8,""),"")</f>
        <v/>
      </c>
      <c r="AD43" s="93" t="str">
        <f>IF(ISNUMBER(Pattern!$C40),IF(Pattern!$C40&lt;=VALUE(LEFT(AD$14,LEN(AD$14)-1)),Pattern!$D40*Pattern!$C$8,""),"")</f>
        <v/>
      </c>
      <c r="AE43" s="91" t="str">
        <f>IF(ISNUMBER(Pattern!$C40),IF(Pattern!$C40&lt;=VALUE(LEFT(AE$14,LEN(AE$14)-1)),Pattern!$D40*Pattern!$C$8,""),"")</f>
        <v/>
      </c>
      <c r="AF43" s="92" t="str">
        <f>IF(ISNUMBER(Pattern!$C40),IF(Pattern!$C40&lt;=VALUE(LEFT(AF$14,LEN(AF$14)-1)),Pattern!$D40*Pattern!$C$8,""),"")</f>
        <v/>
      </c>
      <c r="AG43" s="92" t="str">
        <f>IF(ISNUMBER(Pattern!$C40),IF(Pattern!$C40&lt;=VALUE(LEFT(AG$14,LEN(AG$14)-1)),Pattern!$D40*Pattern!$C$8,""),"")</f>
        <v/>
      </c>
      <c r="AH43" s="92" t="str">
        <f>IF(ISNUMBER(Pattern!$C40),IF(Pattern!$C40&lt;=VALUE(LEFT(AH$14,LEN(AH$14)-1)),Pattern!$D40*Pattern!$C$8,""),"")</f>
        <v/>
      </c>
      <c r="AI43" s="93" t="str">
        <f>IF(ISNUMBER(Pattern!$C40),IF(Pattern!$C40&lt;=VALUE(LEFT(AI$14,LEN(AI$14)-1)),Pattern!$D40*Pattern!$C$8,""),"")</f>
        <v/>
      </c>
      <c r="AJ43" s="91" t="str">
        <f>IF(ISNUMBER(Pattern!$C40),IF(Pattern!$C40&lt;=VALUE(LEFT(AJ$14,LEN(AJ$14)-1)),Pattern!$D40*Pattern!$C$8,""),"")</f>
        <v/>
      </c>
      <c r="AK43" s="92" t="str">
        <f>IF(ISNUMBER(Pattern!$C40),IF(Pattern!$C40&lt;=VALUE(LEFT(AK$14,LEN(AK$14)-1)),Pattern!$D40*Pattern!$C$8,""),"")</f>
        <v/>
      </c>
      <c r="AL43" s="92" t="str">
        <f>IF(ISNUMBER(Pattern!$C40),IF(Pattern!$C40&lt;=VALUE(LEFT(AL$14,LEN(AL$14)-1)),Pattern!$D40*Pattern!$C$8,""),"")</f>
        <v/>
      </c>
      <c r="AM43" s="93" t="str">
        <f>IF(ISNUMBER(Pattern!$C40),IF(Pattern!$C40&lt;=VALUE(LEFT(AM$14,LEN(AM$14)-1)),Pattern!$D40*Pattern!$C$8,""),"")</f>
        <v/>
      </c>
      <c r="AN43" s="83"/>
    </row>
    <row r="44" spans="1:42" ht="9.9499999999999993" customHeight="1" x14ac:dyDescent="0.2">
      <c r="A44" s="83" t="s">
        <v>61</v>
      </c>
      <c r="B44" s="81" t="s">
        <v>49</v>
      </c>
      <c r="C44" s="91" t="str">
        <f>IF(ISNUMBER(Pattern!$B41),IF(Pattern!$B41&lt;=VALUE(LEFT(C$14,LEN(C$14)-1)),Pattern!$D41*Pattern!$C$8,""),"")</f>
        <v/>
      </c>
      <c r="D44" s="92" t="str">
        <f>IF(ISNUMBER(Pattern!$B41),IF(Pattern!$B41&lt;=VALUE(LEFT(D$14,LEN(D$14)-1)),Pattern!$D41*Pattern!$C$8,""),"")</f>
        <v/>
      </c>
      <c r="E44" s="92" t="str">
        <f>IF(ISNUMBER(Pattern!$B41),IF(Pattern!$B41&lt;=VALUE(LEFT(E$14,LEN(E$14)-1)),Pattern!$D41*Pattern!$C$8,""),"")</f>
        <v/>
      </c>
      <c r="F44" s="93" t="str">
        <f>IF(ISNUMBER(Pattern!$B41),IF(Pattern!$B41&lt;=VALUE(LEFT(F$14,LEN(F$14)-1)),Pattern!$D41*Pattern!$C$8,""),"")</f>
        <v/>
      </c>
      <c r="G44" s="91" t="str">
        <f>IF(ISNUMBER(Pattern!$B41),IF(Pattern!$B41&lt;=VALUE(LEFT(G$14,LEN(G$14)-1)),Pattern!$D41*Pattern!$C$8,""),"")</f>
        <v/>
      </c>
      <c r="H44" s="92" t="str">
        <f>IF(ISNUMBER(Pattern!$B41),IF(Pattern!$B41&lt;=VALUE(LEFT(H$14,LEN(H$14)-1)),Pattern!$D41*Pattern!$C$8,""),"")</f>
        <v/>
      </c>
      <c r="I44" s="92" t="str">
        <f>IF(ISNUMBER(Pattern!$B41),IF(Pattern!$B41&lt;=VALUE(LEFT(I$14,LEN(I$14)-1)),Pattern!$D41*Pattern!$C$8,""),"")</f>
        <v/>
      </c>
      <c r="J44" s="92" t="str">
        <f>IF(ISNUMBER(Pattern!$B41),IF(Pattern!$B41&lt;=VALUE(LEFT(J$14,LEN(J$14)-1)),Pattern!$D41*Pattern!$C$8,""),"")</f>
        <v/>
      </c>
      <c r="K44" s="93" t="str">
        <f>IF(ISNUMBER(Pattern!$B41),IF(Pattern!$B41&lt;=VALUE(LEFT(K$14,LEN(K$14)-1)),Pattern!$D41*Pattern!$C$8,""),"")</f>
        <v/>
      </c>
      <c r="L44" s="91" t="str">
        <f>IF(ISNUMBER(Pattern!$B41),IF(Pattern!$B41&lt;=VALUE(LEFT(L$14,LEN(L$14)-1)),Pattern!$D41*Pattern!$C$8,""),"")</f>
        <v/>
      </c>
      <c r="M44" s="92" t="str">
        <f>IF(ISNUMBER(Pattern!$B41),IF(Pattern!$B41&lt;=VALUE(LEFT(M$14,LEN(M$14)-1)),Pattern!$D41*Pattern!$C$8,""),"")</f>
        <v/>
      </c>
      <c r="N44" s="92" t="str">
        <f>IF(ISNUMBER(Pattern!$B41),IF(Pattern!$B41&lt;=VALUE(LEFT(N$14,LEN(N$14)-1)),Pattern!$D41*Pattern!$C$8,""),"")</f>
        <v/>
      </c>
      <c r="O44" s="92" t="str">
        <f>IF(ISNUMBER(Pattern!$B41),IF(Pattern!$B41&lt;=VALUE(LEFT(O$14,LEN(O$14)-1)),Pattern!$D41*Pattern!$C$8,""),"")</f>
        <v/>
      </c>
      <c r="P44" s="93" t="str">
        <f>IF(ISNUMBER(Pattern!$B41),IF(Pattern!$B41&lt;=VALUE(LEFT(P$14,LEN(P$14)-1)),Pattern!$D41*Pattern!$C$8,""),"")</f>
        <v/>
      </c>
      <c r="Q44" s="91" t="str">
        <f>IF(ISNUMBER(Pattern!$B41),IF(Pattern!$B41&lt;=VALUE(LEFT(Q$14,LEN(Q$14)-1)),Pattern!$D41*Pattern!$C$8,""),"")</f>
        <v/>
      </c>
      <c r="R44" s="92" t="str">
        <f>IF(ISNUMBER(Pattern!$B41),IF(Pattern!$B41&lt;=VALUE(LEFT(R$14,LEN(R$14)-1)),Pattern!$D41*Pattern!$C$8,""),"")</f>
        <v/>
      </c>
      <c r="S44" s="92" t="str">
        <f>IF(ISNUMBER(Pattern!$B41),IF(Pattern!$B41&lt;=VALUE(LEFT(S$14,LEN(S$14)-1)),Pattern!$D41*Pattern!$C$8,""),"")</f>
        <v/>
      </c>
      <c r="T44" s="93" t="str">
        <f>IF(ISNUMBER(Pattern!$B41),IF(Pattern!$B41&lt;=VALUE(LEFT(T$14,LEN(T$14)-1)),Pattern!$D41*Pattern!$C$8,""),"")</f>
        <v/>
      </c>
      <c r="U44" s="94" t="str">
        <f>IF(ISNUMBER(Pattern!$B41),IF(Pattern!$B41&lt;=VALUE(LEFT(U$14,LEN(U$14))),Pattern!$D41*Pattern!$C$8,""),"")</f>
        <v/>
      </c>
      <c r="V44" s="91" t="str">
        <f>IF(ISNUMBER(Pattern!$C41),IF(Pattern!$C41&lt;=VALUE(LEFT(V$14,LEN(V$14)-1)),Pattern!$D41*Pattern!$C$8,""),"")</f>
        <v/>
      </c>
      <c r="W44" s="92" t="str">
        <f>IF(ISNUMBER(Pattern!$C41),IF(Pattern!$C41&lt;=VALUE(LEFT(W$14,LEN(W$14)-1)),Pattern!$D41*Pattern!$C$8,""),"")</f>
        <v/>
      </c>
      <c r="X44" s="92" t="str">
        <f>IF(ISNUMBER(Pattern!$C41),IF(Pattern!$C41&lt;=VALUE(LEFT(X$14,LEN(X$14)-1)),Pattern!$D41*Pattern!$C$8,""),"")</f>
        <v/>
      </c>
      <c r="Y44" s="93" t="str">
        <f>IF(ISNUMBER(Pattern!$C41),IF(Pattern!$C41&lt;=VALUE(LEFT(Y$14,LEN(Y$14)-1)),Pattern!$D41*Pattern!$C$8,""),"")</f>
        <v/>
      </c>
      <c r="Z44" s="91" t="str">
        <f>IF(ISNUMBER(Pattern!$C41),IF(Pattern!$C41&lt;=VALUE(LEFT(Z$14,LEN(Z$14)-1)),Pattern!$D41*Pattern!$C$8,""),"")</f>
        <v/>
      </c>
      <c r="AA44" s="92" t="str">
        <f>IF(ISNUMBER(Pattern!$C41),IF(Pattern!$C41&lt;=VALUE(LEFT(AA$14,LEN(AA$14)-1)),Pattern!$D41*Pattern!$C$8,""),"")</f>
        <v/>
      </c>
      <c r="AB44" s="92" t="str">
        <f>IF(ISNUMBER(Pattern!$C41),IF(Pattern!$C41&lt;=VALUE(LEFT(AB$14,LEN(AB$14)-1)),Pattern!$D41*Pattern!$C$8,""),"")</f>
        <v/>
      </c>
      <c r="AC44" s="92" t="str">
        <f>IF(ISNUMBER(Pattern!$C41),IF(Pattern!$C41&lt;=VALUE(LEFT(AC$14,LEN(AC$14)-1)),Pattern!$D41*Pattern!$C$8,""),"")</f>
        <v/>
      </c>
      <c r="AD44" s="93" t="str">
        <f>IF(ISNUMBER(Pattern!$C41),IF(Pattern!$C41&lt;=VALUE(LEFT(AD$14,LEN(AD$14)-1)),Pattern!$D41*Pattern!$C$8,""),"")</f>
        <v/>
      </c>
      <c r="AE44" s="91" t="str">
        <f>IF(ISNUMBER(Pattern!$C41),IF(Pattern!$C41&lt;=VALUE(LEFT(AE$14,LEN(AE$14)-1)),Pattern!$D41*Pattern!$C$8,""),"")</f>
        <v/>
      </c>
      <c r="AF44" s="92" t="str">
        <f>IF(ISNUMBER(Pattern!$C41),IF(Pattern!$C41&lt;=VALUE(LEFT(AF$14,LEN(AF$14)-1)),Pattern!$D41*Pattern!$C$8,""),"")</f>
        <v/>
      </c>
      <c r="AG44" s="92" t="str">
        <f>IF(ISNUMBER(Pattern!$C41),IF(Pattern!$C41&lt;=VALUE(LEFT(AG$14,LEN(AG$14)-1)),Pattern!$D41*Pattern!$C$8,""),"")</f>
        <v/>
      </c>
      <c r="AH44" s="92" t="str">
        <f>IF(ISNUMBER(Pattern!$C41),IF(Pattern!$C41&lt;=VALUE(LEFT(AH$14,LEN(AH$14)-1)),Pattern!$D41*Pattern!$C$8,""),"")</f>
        <v/>
      </c>
      <c r="AI44" s="93" t="str">
        <f>IF(ISNUMBER(Pattern!$C41),IF(Pattern!$C41&lt;=VALUE(LEFT(AI$14,LEN(AI$14)-1)),Pattern!$D41*Pattern!$C$8,""),"")</f>
        <v/>
      </c>
      <c r="AJ44" s="91" t="str">
        <f>IF(ISNUMBER(Pattern!$C41),IF(Pattern!$C41&lt;=VALUE(LEFT(AJ$14,LEN(AJ$14)-1)),Pattern!$D41*Pattern!$C$8,""),"")</f>
        <v/>
      </c>
      <c r="AK44" s="92" t="str">
        <f>IF(ISNUMBER(Pattern!$C41),IF(Pattern!$C41&lt;=VALUE(LEFT(AK$14,LEN(AK$14)-1)),Pattern!$D41*Pattern!$C$8,""),"")</f>
        <v/>
      </c>
      <c r="AL44" s="92" t="str">
        <f>IF(ISNUMBER(Pattern!$C41),IF(Pattern!$C41&lt;=VALUE(LEFT(AL$14,LEN(AL$14)-1)),Pattern!$D41*Pattern!$C$8,""),"")</f>
        <v/>
      </c>
      <c r="AM44" s="93" t="str">
        <f>IF(ISNUMBER(Pattern!$C41),IF(Pattern!$C41&lt;=VALUE(LEFT(AM$14,LEN(AM$14)-1)),Pattern!$D41*Pattern!$C$8,""),"")</f>
        <v/>
      </c>
      <c r="AN44" s="83"/>
    </row>
    <row r="45" spans="1:42" ht="9.9499999999999993" customHeight="1" x14ac:dyDescent="0.2">
      <c r="A45" s="83" t="s">
        <v>62</v>
      </c>
      <c r="B45" s="81" t="s">
        <v>50</v>
      </c>
      <c r="C45" s="91" t="str">
        <f>IF(ISNUMBER(Pattern!$B42),IF(Pattern!$B42&lt;=VALUE(LEFT(C$14,LEN(C$14)-1)),Pattern!$D42*Pattern!$C$8,""),"")</f>
        <v/>
      </c>
      <c r="D45" s="92" t="str">
        <f>IF(ISNUMBER(Pattern!$B42),IF(Pattern!$B42&lt;=VALUE(LEFT(D$14,LEN(D$14)-1)),Pattern!$D42*Pattern!$C$8,""),"")</f>
        <v/>
      </c>
      <c r="E45" s="92" t="str">
        <f>IF(ISNUMBER(Pattern!$B42),IF(Pattern!$B42&lt;=VALUE(LEFT(E$14,LEN(E$14)-1)),Pattern!$D42*Pattern!$C$8,""),"")</f>
        <v/>
      </c>
      <c r="F45" s="93" t="str">
        <f>IF(ISNUMBER(Pattern!$B42),IF(Pattern!$B42&lt;=VALUE(LEFT(F$14,LEN(F$14)-1)),Pattern!$D42*Pattern!$C$8,""),"")</f>
        <v/>
      </c>
      <c r="G45" s="91" t="str">
        <f>IF(ISNUMBER(Pattern!$B42),IF(Pattern!$B42&lt;=VALUE(LEFT(G$14,LEN(G$14)-1)),Pattern!$D42*Pattern!$C$8,""),"")</f>
        <v/>
      </c>
      <c r="H45" s="92" t="str">
        <f>IF(ISNUMBER(Pattern!$B42),IF(Pattern!$B42&lt;=VALUE(LEFT(H$14,LEN(H$14)-1)),Pattern!$D42*Pattern!$C$8,""),"")</f>
        <v/>
      </c>
      <c r="I45" s="92" t="str">
        <f>IF(ISNUMBER(Pattern!$B42),IF(Pattern!$B42&lt;=VALUE(LEFT(I$14,LEN(I$14)-1)),Pattern!$D42*Pattern!$C$8,""),"")</f>
        <v/>
      </c>
      <c r="J45" s="92" t="str">
        <f>IF(ISNUMBER(Pattern!$B42),IF(Pattern!$B42&lt;=VALUE(LEFT(J$14,LEN(J$14)-1)),Pattern!$D42*Pattern!$C$8,""),"")</f>
        <v/>
      </c>
      <c r="K45" s="93" t="str">
        <f>IF(ISNUMBER(Pattern!$B42),IF(Pattern!$B42&lt;=VALUE(LEFT(K$14,LEN(K$14)-1)),Pattern!$D42*Pattern!$C$8,""),"")</f>
        <v/>
      </c>
      <c r="L45" s="91" t="str">
        <f>IF(ISNUMBER(Pattern!$B42),IF(Pattern!$B42&lt;=VALUE(LEFT(L$14,LEN(L$14)-1)),Pattern!$D42*Pattern!$C$8,""),"")</f>
        <v/>
      </c>
      <c r="M45" s="92" t="str">
        <f>IF(ISNUMBER(Pattern!$B42),IF(Pattern!$B42&lt;=VALUE(LEFT(M$14,LEN(M$14)-1)),Pattern!$D42*Pattern!$C$8,""),"")</f>
        <v/>
      </c>
      <c r="N45" s="92" t="str">
        <f>IF(ISNUMBER(Pattern!$B42),IF(Pattern!$B42&lt;=VALUE(LEFT(N$14,LEN(N$14)-1)),Pattern!$D42*Pattern!$C$8,""),"")</f>
        <v/>
      </c>
      <c r="O45" s="92" t="str">
        <f>IF(ISNUMBER(Pattern!$B42),IF(Pattern!$B42&lt;=VALUE(LEFT(O$14,LEN(O$14)-1)),Pattern!$D42*Pattern!$C$8,""),"")</f>
        <v/>
      </c>
      <c r="P45" s="93" t="str">
        <f>IF(ISNUMBER(Pattern!$B42),IF(Pattern!$B42&lt;=VALUE(LEFT(P$14,LEN(P$14)-1)),Pattern!$D42*Pattern!$C$8,""),"")</f>
        <v/>
      </c>
      <c r="Q45" s="91" t="str">
        <f>IF(ISNUMBER(Pattern!$B42),IF(Pattern!$B42&lt;=VALUE(LEFT(Q$14,LEN(Q$14)-1)),Pattern!$D42*Pattern!$C$8,""),"")</f>
        <v/>
      </c>
      <c r="R45" s="92" t="str">
        <f>IF(ISNUMBER(Pattern!$B42),IF(Pattern!$B42&lt;=VALUE(LEFT(R$14,LEN(R$14)-1)),Pattern!$D42*Pattern!$C$8,""),"")</f>
        <v/>
      </c>
      <c r="S45" s="92" t="str">
        <f>IF(ISNUMBER(Pattern!$B42),IF(Pattern!$B42&lt;=VALUE(LEFT(S$14,LEN(S$14)-1)),Pattern!$D42*Pattern!$C$8,""),"")</f>
        <v/>
      </c>
      <c r="T45" s="93" t="str">
        <f>IF(ISNUMBER(Pattern!$B42),IF(Pattern!$B42&lt;=VALUE(LEFT(T$14,LEN(T$14)-1)),Pattern!$D42*Pattern!$C$8,""),"")</f>
        <v/>
      </c>
      <c r="U45" s="94" t="str">
        <f>IF(ISNUMBER(Pattern!$B42),IF(Pattern!$B42&lt;=VALUE(LEFT(U$14,LEN(U$14))),Pattern!$D42*Pattern!$C$8,""),"")</f>
        <v/>
      </c>
      <c r="V45" s="91" t="str">
        <f>IF(ISNUMBER(Pattern!$C42),IF(Pattern!$C42&lt;=VALUE(LEFT(V$14,LEN(V$14)-1)),Pattern!$D42*Pattern!$C$8,""),"")</f>
        <v/>
      </c>
      <c r="W45" s="92" t="str">
        <f>IF(ISNUMBER(Pattern!$C42),IF(Pattern!$C42&lt;=VALUE(LEFT(W$14,LEN(W$14)-1)),Pattern!$D42*Pattern!$C$8,""),"")</f>
        <v/>
      </c>
      <c r="X45" s="92" t="str">
        <f>IF(ISNUMBER(Pattern!$C42),IF(Pattern!$C42&lt;=VALUE(LEFT(X$14,LEN(X$14)-1)),Pattern!$D42*Pattern!$C$8,""),"")</f>
        <v/>
      </c>
      <c r="Y45" s="93" t="str">
        <f>IF(ISNUMBER(Pattern!$C42),IF(Pattern!$C42&lt;=VALUE(LEFT(Y$14,LEN(Y$14)-1)),Pattern!$D42*Pattern!$C$8,""),"")</f>
        <v/>
      </c>
      <c r="Z45" s="91" t="str">
        <f>IF(ISNUMBER(Pattern!$C42),IF(Pattern!$C42&lt;=VALUE(LEFT(Z$14,LEN(Z$14)-1)),Pattern!$D42*Pattern!$C$8,""),"")</f>
        <v/>
      </c>
      <c r="AA45" s="92" t="str">
        <f>IF(ISNUMBER(Pattern!$C42),IF(Pattern!$C42&lt;=VALUE(LEFT(AA$14,LEN(AA$14)-1)),Pattern!$D42*Pattern!$C$8,""),"")</f>
        <v/>
      </c>
      <c r="AB45" s="92" t="str">
        <f>IF(ISNUMBER(Pattern!$C42),IF(Pattern!$C42&lt;=VALUE(LEFT(AB$14,LEN(AB$14)-1)),Pattern!$D42*Pattern!$C$8,""),"")</f>
        <v/>
      </c>
      <c r="AC45" s="92" t="str">
        <f>IF(ISNUMBER(Pattern!$C42),IF(Pattern!$C42&lt;=VALUE(LEFT(AC$14,LEN(AC$14)-1)),Pattern!$D42*Pattern!$C$8,""),"")</f>
        <v/>
      </c>
      <c r="AD45" s="93" t="str">
        <f>IF(ISNUMBER(Pattern!$C42),IF(Pattern!$C42&lt;=VALUE(LEFT(AD$14,LEN(AD$14)-1)),Pattern!$D42*Pattern!$C$8,""),"")</f>
        <v/>
      </c>
      <c r="AE45" s="91" t="str">
        <f>IF(ISNUMBER(Pattern!$C42),IF(Pattern!$C42&lt;=VALUE(LEFT(AE$14,LEN(AE$14)-1)),Pattern!$D42*Pattern!$C$8,""),"")</f>
        <v/>
      </c>
      <c r="AF45" s="92" t="str">
        <f>IF(ISNUMBER(Pattern!$C42),IF(Pattern!$C42&lt;=VALUE(LEFT(AF$14,LEN(AF$14)-1)),Pattern!$D42*Pattern!$C$8,""),"")</f>
        <v/>
      </c>
      <c r="AG45" s="92" t="str">
        <f>IF(ISNUMBER(Pattern!$C42),IF(Pattern!$C42&lt;=VALUE(LEFT(AG$14,LEN(AG$14)-1)),Pattern!$D42*Pattern!$C$8,""),"")</f>
        <v/>
      </c>
      <c r="AH45" s="92" t="str">
        <f>IF(ISNUMBER(Pattern!$C42),IF(Pattern!$C42&lt;=VALUE(LEFT(AH$14,LEN(AH$14)-1)),Pattern!$D42*Pattern!$C$8,""),"")</f>
        <v/>
      </c>
      <c r="AI45" s="93" t="str">
        <f>IF(ISNUMBER(Pattern!$C42),IF(Pattern!$C42&lt;=VALUE(LEFT(AI$14,LEN(AI$14)-1)),Pattern!$D42*Pattern!$C$8,""),"")</f>
        <v/>
      </c>
      <c r="AJ45" s="91" t="str">
        <f>IF(ISNUMBER(Pattern!$C42),IF(Pattern!$C42&lt;=VALUE(LEFT(AJ$14,LEN(AJ$14)-1)),Pattern!$D42*Pattern!$C$8,""),"")</f>
        <v/>
      </c>
      <c r="AK45" s="92" t="str">
        <f>IF(ISNUMBER(Pattern!$C42),IF(Pattern!$C42&lt;=VALUE(LEFT(AK$14,LEN(AK$14)-1)),Pattern!$D42*Pattern!$C$8,""),"")</f>
        <v/>
      </c>
      <c r="AL45" s="92" t="str">
        <f>IF(ISNUMBER(Pattern!$C42),IF(Pattern!$C42&lt;=VALUE(LEFT(AL$14,LEN(AL$14)-1)),Pattern!$D42*Pattern!$C$8,""),"")</f>
        <v/>
      </c>
      <c r="AM45" s="93" t="str">
        <f>IF(ISNUMBER(Pattern!$C42),IF(Pattern!$C42&lt;=VALUE(LEFT(AM$14,LEN(AM$14)-1)),Pattern!$D42*Pattern!$C$8,""),"")</f>
        <v/>
      </c>
      <c r="AN45" s="83"/>
    </row>
    <row r="46" spans="1:42" ht="9.9499999999999993" customHeight="1" x14ac:dyDescent="0.2">
      <c r="A46" s="83"/>
      <c r="B46" s="81" t="s">
        <v>51</v>
      </c>
      <c r="C46" s="91" t="str">
        <f>IF(ISNUMBER(Pattern!$B43),IF(Pattern!$B43&lt;=VALUE(LEFT(C$14,LEN(C$14)-1)),Pattern!$D43*Pattern!$C$8,""),"")</f>
        <v/>
      </c>
      <c r="D46" s="92" t="str">
        <f>IF(ISNUMBER(Pattern!$B43),IF(Pattern!$B43&lt;=VALUE(LEFT(D$14,LEN(D$14)-1)),Pattern!$D43*Pattern!$C$8,""),"")</f>
        <v/>
      </c>
      <c r="E46" s="92" t="str">
        <f>IF(ISNUMBER(Pattern!$B43),IF(Pattern!$B43&lt;=VALUE(LEFT(E$14,LEN(E$14)-1)),Pattern!$D43*Pattern!$C$8,""),"")</f>
        <v/>
      </c>
      <c r="F46" s="93" t="str">
        <f>IF(ISNUMBER(Pattern!$B43),IF(Pattern!$B43&lt;=VALUE(LEFT(F$14,LEN(F$14)-1)),Pattern!$D43*Pattern!$C$8,""),"")</f>
        <v/>
      </c>
      <c r="G46" s="91" t="str">
        <f>IF(ISNUMBER(Pattern!$B43),IF(Pattern!$B43&lt;=VALUE(LEFT(G$14,LEN(G$14)-1)),Pattern!$D43*Pattern!$C$8,""),"")</f>
        <v/>
      </c>
      <c r="H46" s="92" t="str">
        <f>IF(ISNUMBER(Pattern!$B43),IF(Pattern!$B43&lt;=VALUE(LEFT(H$14,LEN(H$14)-1)),Pattern!$D43*Pattern!$C$8,""),"")</f>
        <v/>
      </c>
      <c r="I46" s="92" t="str">
        <f>IF(ISNUMBER(Pattern!$B43),IF(Pattern!$B43&lt;=VALUE(LEFT(I$14,LEN(I$14)-1)),Pattern!$D43*Pattern!$C$8,""),"")</f>
        <v/>
      </c>
      <c r="J46" s="92" t="str">
        <f>IF(ISNUMBER(Pattern!$B43),IF(Pattern!$B43&lt;=VALUE(LEFT(J$14,LEN(J$14)-1)),Pattern!$D43*Pattern!$C$8,""),"")</f>
        <v/>
      </c>
      <c r="K46" s="93" t="str">
        <f>IF(ISNUMBER(Pattern!$B43),IF(Pattern!$B43&lt;=VALUE(LEFT(K$14,LEN(K$14)-1)),Pattern!$D43*Pattern!$C$8,""),"")</f>
        <v/>
      </c>
      <c r="L46" s="91" t="str">
        <f>IF(ISNUMBER(Pattern!$B43),IF(Pattern!$B43&lt;=VALUE(LEFT(L$14,LEN(L$14)-1)),Pattern!$D43*Pattern!$C$8,""),"")</f>
        <v/>
      </c>
      <c r="M46" s="92" t="str">
        <f>IF(ISNUMBER(Pattern!$B43),IF(Pattern!$B43&lt;=VALUE(LEFT(M$14,LEN(M$14)-1)),Pattern!$D43*Pattern!$C$8,""),"")</f>
        <v/>
      </c>
      <c r="N46" s="92" t="str">
        <f>IF(ISNUMBER(Pattern!$B43),IF(Pattern!$B43&lt;=VALUE(LEFT(N$14,LEN(N$14)-1)),Pattern!$D43*Pattern!$C$8,""),"")</f>
        <v/>
      </c>
      <c r="O46" s="92" t="str">
        <f>IF(ISNUMBER(Pattern!$B43),IF(Pattern!$B43&lt;=VALUE(LEFT(O$14,LEN(O$14)-1)),Pattern!$D43*Pattern!$C$8,""),"")</f>
        <v/>
      </c>
      <c r="P46" s="93" t="str">
        <f>IF(ISNUMBER(Pattern!$B43),IF(Pattern!$B43&lt;=VALUE(LEFT(P$14,LEN(P$14)-1)),Pattern!$D43*Pattern!$C$8,""),"")</f>
        <v/>
      </c>
      <c r="Q46" s="91" t="str">
        <f>IF(ISNUMBER(Pattern!$B43),IF(Pattern!$B43&lt;=VALUE(LEFT(Q$14,LEN(Q$14)-1)),Pattern!$D43*Pattern!$C$8,""),"")</f>
        <v/>
      </c>
      <c r="R46" s="92" t="str">
        <f>IF(ISNUMBER(Pattern!$B43),IF(Pattern!$B43&lt;=VALUE(LEFT(R$14,LEN(R$14)-1)),Pattern!$D43*Pattern!$C$8,""),"")</f>
        <v/>
      </c>
      <c r="S46" s="92" t="str">
        <f>IF(ISNUMBER(Pattern!$B43),IF(Pattern!$B43&lt;=VALUE(LEFT(S$14,LEN(S$14)-1)),Pattern!$D43*Pattern!$C$8,""),"")</f>
        <v/>
      </c>
      <c r="T46" s="93" t="str">
        <f>IF(ISNUMBER(Pattern!$B43),IF(Pattern!$B43&lt;=VALUE(LEFT(T$14,LEN(T$14)-1)),Pattern!$D43*Pattern!$C$8,""),"")</f>
        <v/>
      </c>
      <c r="U46" s="94" t="str">
        <f>IF(ISNUMBER(Pattern!$B43),IF(Pattern!$B43&lt;=VALUE(LEFT(U$14,LEN(U$14))),Pattern!$D43*Pattern!$C$8,""),"")</f>
        <v/>
      </c>
      <c r="V46" s="91" t="str">
        <f>IF(ISNUMBER(Pattern!$C43),IF(Pattern!$C43&lt;=VALUE(LEFT(V$14,LEN(V$14)-1)),Pattern!$D43*Pattern!$C$8,""),"")</f>
        <v/>
      </c>
      <c r="W46" s="92" t="str">
        <f>IF(ISNUMBER(Pattern!$C43),IF(Pattern!$C43&lt;=VALUE(LEFT(W$14,LEN(W$14)-1)),Pattern!$D43*Pattern!$C$8,""),"")</f>
        <v/>
      </c>
      <c r="X46" s="92" t="str">
        <f>IF(ISNUMBER(Pattern!$C43),IF(Pattern!$C43&lt;=VALUE(LEFT(X$14,LEN(X$14)-1)),Pattern!$D43*Pattern!$C$8,""),"")</f>
        <v/>
      </c>
      <c r="Y46" s="93" t="str">
        <f>IF(ISNUMBER(Pattern!$C43),IF(Pattern!$C43&lt;=VALUE(LEFT(Y$14,LEN(Y$14)-1)),Pattern!$D43*Pattern!$C$8,""),"")</f>
        <v/>
      </c>
      <c r="Z46" s="91" t="str">
        <f>IF(ISNUMBER(Pattern!$C43),IF(Pattern!$C43&lt;=VALUE(LEFT(Z$14,LEN(Z$14)-1)),Pattern!$D43*Pattern!$C$8,""),"")</f>
        <v/>
      </c>
      <c r="AA46" s="92" t="str">
        <f>IF(ISNUMBER(Pattern!$C43),IF(Pattern!$C43&lt;=VALUE(LEFT(AA$14,LEN(AA$14)-1)),Pattern!$D43*Pattern!$C$8,""),"")</f>
        <v/>
      </c>
      <c r="AB46" s="92" t="str">
        <f>IF(ISNUMBER(Pattern!$C43),IF(Pattern!$C43&lt;=VALUE(LEFT(AB$14,LEN(AB$14)-1)),Pattern!$D43*Pattern!$C$8,""),"")</f>
        <v/>
      </c>
      <c r="AC46" s="92" t="str">
        <f>IF(ISNUMBER(Pattern!$C43),IF(Pattern!$C43&lt;=VALUE(LEFT(AC$14,LEN(AC$14)-1)),Pattern!$D43*Pattern!$C$8,""),"")</f>
        <v/>
      </c>
      <c r="AD46" s="93" t="str">
        <f>IF(ISNUMBER(Pattern!$C43),IF(Pattern!$C43&lt;=VALUE(LEFT(AD$14,LEN(AD$14)-1)),Pattern!$D43*Pattern!$C$8,""),"")</f>
        <v/>
      </c>
      <c r="AE46" s="91" t="str">
        <f>IF(ISNUMBER(Pattern!$C43),IF(Pattern!$C43&lt;=VALUE(LEFT(AE$14,LEN(AE$14)-1)),Pattern!$D43*Pattern!$C$8,""),"")</f>
        <v/>
      </c>
      <c r="AF46" s="92" t="str">
        <f>IF(ISNUMBER(Pattern!$C43),IF(Pattern!$C43&lt;=VALUE(LEFT(AF$14,LEN(AF$14)-1)),Pattern!$D43*Pattern!$C$8,""),"")</f>
        <v/>
      </c>
      <c r="AG46" s="92" t="str">
        <f>IF(ISNUMBER(Pattern!$C43),IF(Pattern!$C43&lt;=VALUE(LEFT(AG$14,LEN(AG$14)-1)),Pattern!$D43*Pattern!$C$8,""),"")</f>
        <v/>
      </c>
      <c r="AH46" s="92" t="str">
        <f>IF(ISNUMBER(Pattern!$C43),IF(Pattern!$C43&lt;=VALUE(LEFT(AH$14,LEN(AH$14)-1)),Pattern!$D43*Pattern!$C$8,""),"")</f>
        <v/>
      </c>
      <c r="AI46" s="93" t="str">
        <f>IF(ISNUMBER(Pattern!$C43),IF(Pattern!$C43&lt;=VALUE(LEFT(AI$14,LEN(AI$14)-1)),Pattern!$D43*Pattern!$C$8,""),"")</f>
        <v/>
      </c>
      <c r="AJ46" s="91" t="str">
        <f>IF(ISNUMBER(Pattern!$C43),IF(Pattern!$C43&lt;=VALUE(LEFT(AJ$14,LEN(AJ$14)-1)),Pattern!$D43*Pattern!$C$8,""),"")</f>
        <v/>
      </c>
      <c r="AK46" s="92" t="str">
        <f>IF(ISNUMBER(Pattern!$C43),IF(Pattern!$C43&lt;=VALUE(LEFT(AK$14,LEN(AK$14)-1)),Pattern!$D43*Pattern!$C$8,""),"")</f>
        <v/>
      </c>
      <c r="AL46" s="92" t="str">
        <f>IF(ISNUMBER(Pattern!$C43),IF(Pattern!$C43&lt;=VALUE(LEFT(AL$14,LEN(AL$14)-1)),Pattern!$D43*Pattern!$C$8,""),"")</f>
        <v/>
      </c>
      <c r="AM46" s="93" t="str">
        <f>IF(ISNUMBER(Pattern!$C43),IF(Pattern!$C43&lt;=VALUE(LEFT(AM$14,LEN(AM$14)-1)),Pattern!$D43*Pattern!$C$8,""),"")</f>
        <v/>
      </c>
      <c r="AN46" s="83"/>
    </row>
    <row r="47" spans="1:42" ht="9.9499999999999993" customHeight="1" x14ac:dyDescent="0.2">
      <c r="A47" s="83"/>
      <c r="B47" s="81" t="s">
        <v>52</v>
      </c>
      <c r="C47" s="91" t="str">
        <f>IF(ISNUMBER(Pattern!$B44),IF(Pattern!$B44&lt;=VALUE(LEFT(C$14,LEN(C$14)-1)),Pattern!$D44*Pattern!$C$8,""),"")</f>
        <v/>
      </c>
      <c r="D47" s="92" t="str">
        <f>IF(ISNUMBER(Pattern!$B44),IF(Pattern!$B44&lt;=VALUE(LEFT(D$14,LEN(D$14)-1)),Pattern!$D44*Pattern!$C$8,""),"")</f>
        <v/>
      </c>
      <c r="E47" s="92" t="str">
        <f>IF(ISNUMBER(Pattern!$B44),IF(Pattern!$B44&lt;=VALUE(LEFT(E$14,LEN(E$14)-1)),Pattern!$D44*Pattern!$C$8,""),"")</f>
        <v/>
      </c>
      <c r="F47" s="93" t="str">
        <f>IF(ISNUMBER(Pattern!$B44),IF(Pattern!$B44&lt;=VALUE(LEFT(F$14,LEN(F$14)-1)),Pattern!$D44*Pattern!$C$8,""),"")</f>
        <v/>
      </c>
      <c r="G47" s="91" t="str">
        <f>IF(ISNUMBER(Pattern!$B44),IF(Pattern!$B44&lt;=VALUE(LEFT(G$14,LEN(G$14)-1)),Pattern!$D44*Pattern!$C$8,""),"")</f>
        <v/>
      </c>
      <c r="H47" s="92" t="str">
        <f>IF(ISNUMBER(Pattern!$B44),IF(Pattern!$B44&lt;=VALUE(LEFT(H$14,LEN(H$14)-1)),Pattern!$D44*Pattern!$C$8,""),"")</f>
        <v/>
      </c>
      <c r="I47" s="92" t="str">
        <f>IF(ISNUMBER(Pattern!$B44),IF(Pattern!$B44&lt;=VALUE(LEFT(I$14,LEN(I$14)-1)),Pattern!$D44*Pattern!$C$8,""),"")</f>
        <v/>
      </c>
      <c r="J47" s="92" t="str">
        <f>IF(ISNUMBER(Pattern!$B44),IF(Pattern!$B44&lt;=VALUE(LEFT(J$14,LEN(J$14)-1)),Pattern!$D44*Pattern!$C$8,""),"")</f>
        <v/>
      </c>
      <c r="K47" s="93" t="str">
        <f>IF(ISNUMBER(Pattern!$B44),IF(Pattern!$B44&lt;=VALUE(LEFT(K$14,LEN(K$14)-1)),Pattern!$D44*Pattern!$C$8,""),"")</f>
        <v/>
      </c>
      <c r="L47" s="91" t="str">
        <f>IF(ISNUMBER(Pattern!$B44),IF(Pattern!$B44&lt;=VALUE(LEFT(L$14,LEN(L$14)-1)),Pattern!$D44*Pattern!$C$8,""),"")</f>
        <v/>
      </c>
      <c r="M47" s="92" t="str">
        <f>IF(ISNUMBER(Pattern!$B44),IF(Pattern!$B44&lt;=VALUE(LEFT(M$14,LEN(M$14)-1)),Pattern!$D44*Pattern!$C$8,""),"")</f>
        <v/>
      </c>
      <c r="N47" s="92" t="str">
        <f>IF(ISNUMBER(Pattern!$B44),IF(Pattern!$B44&lt;=VALUE(LEFT(N$14,LEN(N$14)-1)),Pattern!$D44*Pattern!$C$8,""),"")</f>
        <v/>
      </c>
      <c r="O47" s="92" t="str">
        <f>IF(ISNUMBER(Pattern!$B44),IF(Pattern!$B44&lt;=VALUE(LEFT(O$14,LEN(O$14)-1)),Pattern!$D44*Pattern!$C$8,""),"")</f>
        <v/>
      </c>
      <c r="P47" s="93" t="str">
        <f>IF(ISNUMBER(Pattern!$B44),IF(Pattern!$B44&lt;=VALUE(LEFT(P$14,LEN(P$14)-1)),Pattern!$D44*Pattern!$C$8,""),"")</f>
        <v/>
      </c>
      <c r="Q47" s="91" t="str">
        <f>IF(ISNUMBER(Pattern!$B44),IF(Pattern!$B44&lt;=VALUE(LEFT(Q$14,LEN(Q$14)-1)),Pattern!$D44*Pattern!$C$8,""),"")</f>
        <v/>
      </c>
      <c r="R47" s="92" t="str">
        <f>IF(ISNUMBER(Pattern!$B44),IF(Pattern!$B44&lt;=VALUE(LEFT(R$14,LEN(R$14)-1)),Pattern!$D44*Pattern!$C$8,""),"")</f>
        <v/>
      </c>
      <c r="S47" s="92" t="str">
        <f>IF(ISNUMBER(Pattern!$B44),IF(Pattern!$B44&lt;=VALUE(LEFT(S$14,LEN(S$14)-1)),Pattern!$D44*Pattern!$C$8,""),"")</f>
        <v/>
      </c>
      <c r="T47" s="93" t="str">
        <f>IF(ISNUMBER(Pattern!$B44),IF(Pattern!$B44&lt;=VALUE(LEFT(T$14,LEN(T$14)-1)),Pattern!$D44*Pattern!$C$8,""),"")</f>
        <v/>
      </c>
      <c r="U47" s="94" t="str">
        <f>IF(ISNUMBER(Pattern!$B44),IF(Pattern!$B44&lt;=VALUE(LEFT(U$14,LEN(U$14))),Pattern!$D44*Pattern!$C$8,""),"")</f>
        <v/>
      </c>
      <c r="V47" s="91" t="str">
        <f>IF(ISNUMBER(Pattern!$C44),IF(Pattern!$C44&lt;=VALUE(LEFT(V$14,LEN(V$14)-1)),Pattern!$D44*Pattern!$C$8,""),"")</f>
        <v/>
      </c>
      <c r="W47" s="92" t="str">
        <f>IF(ISNUMBER(Pattern!$C44),IF(Pattern!$C44&lt;=VALUE(LEFT(W$14,LEN(W$14)-1)),Pattern!$D44*Pattern!$C$8,""),"")</f>
        <v/>
      </c>
      <c r="X47" s="92" t="str">
        <f>IF(ISNUMBER(Pattern!$C44),IF(Pattern!$C44&lt;=VALUE(LEFT(X$14,LEN(X$14)-1)),Pattern!$D44*Pattern!$C$8,""),"")</f>
        <v/>
      </c>
      <c r="Y47" s="93" t="str">
        <f>IF(ISNUMBER(Pattern!$C44),IF(Pattern!$C44&lt;=VALUE(LEFT(Y$14,LEN(Y$14)-1)),Pattern!$D44*Pattern!$C$8,""),"")</f>
        <v/>
      </c>
      <c r="Z47" s="91" t="str">
        <f>IF(ISNUMBER(Pattern!$C44),IF(Pattern!$C44&lt;=VALUE(LEFT(Z$14,LEN(Z$14)-1)),Pattern!$D44*Pattern!$C$8,""),"")</f>
        <v/>
      </c>
      <c r="AA47" s="92" t="str">
        <f>IF(ISNUMBER(Pattern!$C44),IF(Pattern!$C44&lt;=VALUE(LEFT(AA$14,LEN(AA$14)-1)),Pattern!$D44*Pattern!$C$8,""),"")</f>
        <v/>
      </c>
      <c r="AB47" s="92" t="str">
        <f>IF(ISNUMBER(Pattern!$C44),IF(Pattern!$C44&lt;=VALUE(LEFT(AB$14,LEN(AB$14)-1)),Pattern!$D44*Pattern!$C$8,""),"")</f>
        <v/>
      </c>
      <c r="AC47" s="92" t="str">
        <f>IF(ISNUMBER(Pattern!$C44),IF(Pattern!$C44&lt;=VALUE(LEFT(AC$14,LEN(AC$14)-1)),Pattern!$D44*Pattern!$C$8,""),"")</f>
        <v/>
      </c>
      <c r="AD47" s="93" t="str">
        <f>IF(ISNUMBER(Pattern!$C44),IF(Pattern!$C44&lt;=VALUE(LEFT(AD$14,LEN(AD$14)-1)),Pattern!$D44*Pattern!$C$8,""),"")</f>
        <v/>
      </c>
      <c r="AE47" s="91" t="str">
        <f>IF(ISNUMBER(Pattern!$C44),IF(Pattern!$C44&lt;=VALUE(LEFT(AE$14,LEN(AE$14)-1)),Pattern!$D44*Pattern!$C$8,""),"")</f>
        <v/>
      </c>
      <c r="AF47" s="92" t="str">
        <f>IF(ISNUMBER(Pattern!$C44),IF(Pattern!$C44&lt;=VALUE(LEFT(AF$14,LEN(AF$14)-1)),Pattern!$D44*Pattern!$C$8,""),"")</f>
        <v/>
      </c>
      <c r="AG47" s="92" t="str">
        <f>IF(ISNUMBER(Pattern!$C44),IF(Pattern!$C44&lt;=VALUE(LEFT(AG$14,LEN(AG$14)-1)),Pattern!$D44*Pattern!$C$8,""),"")</f>
        <v/>
      </c>
      <c r="AH47" s="92" t="str">
        <f>IF(ISNUMBER(Pattern!$C44),IF(Pattern!$C44&lt;=VALUE(LEFT(AH$14,LEN(AH$14)-1)),Pattern!$D44*Pattern!$C$8,""),"")</f>
        <v/>
      </c>
      <c r="AI47" s="93" t="str">
        <f>IF(ISNUMBER(Pattern!$C44),IF(Pattern!$C44&lt;=VALUE(LEFT(AI$14,LEN(AI$14)-1)),Pattern!$D44*Pattern!$C$8,""),"")</f>
        <v/>
      </c>
      <c r="AJ47" s="91" t="str">
        <f>IF(ISNUMBER(Pattern!$C44),IF(Pattern!$C44&lt;=VALUE(LEFT(AJ$14,LEN(AJ$14)-1)),Pattern!$D44*Pattern!$C$8,""),"")</f>
        <v/>
      </c>
      <c r="AK47" s="92" t="str">
        <f>IF(ISNUMBER(Pattern!$C44),IF(Pattern!$C44&lt;=VALUE(LEFT(AK$14,LEN(AK$14)-1)),Pattern!$D44*Pattern!$C$8,""),"")</f>
        <v/>
      </c>
      <c r="AL47" s="92" t="str">
        <f>IF(ISNUMBER(Pattern!$C44),IF(Pattern!$C44&lt;=VALUE(LEFT(AL$14,LEN(AL$14)-1)),Pattern!$D44*Pattern!$C$8,""),"")</f>
        <v/>
      </c>
      <c r="AM47" s="93" t="str">
        <f>IF(ISNUMBER(Pattern!$C44),IF(Pattern!$C44&lt;=VALUE(LEFT(AM$14,LEN(AM$14)-1)),Pattern!$D44*Pattern!$C$8,""),"")</f>
        <v/>
      </c>
      <c r="AN47" s="83"/>
    </row>
    <row r="48" spans="1:42" ht="9.9499999999999993" customHeight="1" x14ac:dyDescent="0.2">
      <c r="A48" s="83"/>
      <c r="B48" s="81" t="s">
        <v>53</v>
      </c>
      <c r="C48" s="91" t="str">
        <f>IF(ISNUMBER(Pattern!$B45),IF(Pattern!$B45&lt;=VALUE(LEFT(C$14,LEN(C$14)-1)),Pattern!$D45*Pattern!$C$8,""),"")</f>
        <v/>
      </c>
      <c r="D48" s="92" t="str">
        <f>IF(ISNUMBER(Pattern!$B45),IF(Pattern!$B45&lt;=VALUE(LEFT(D$14,LEN(D$14)-1)),Pattern!$D45*Pattern!$C$8,""),"")</f>
        <v/>
      </c>
      <c r="E48" s="92" t="str">
        <f>IF(ISNUMBER(Pattern!$B45),IF(Pattern!$B45&lt;=VALUE(LEFT(E$14,LEN(E$14)-1)),Pattern!$D45*Pattern!$C$8,""),"")</f>
        <v/>
      </c>
      <c r="F48" s="93" t="str">
        <f>IF(ISNUMBER(Pattern!$B45),IF(Pattern!$B45&lt;=VALUE(LEFT(F$14,LEN(F$14)-1)),Pattern!$D45*Pattern!$C$8,""),"")</f>
        <v/>
      </c>
      <c r="G48" s="91" t="str">
        <f>IF(ISNUMBER(Pattern!$B45),IF(Pattern!$B45&lt;=VALUE(LEFT(G$14,LEN(G$14)-1)),Pattern!$D45*Pattern!$C$8,""),"")</f>
        <v/>
      </c>
      <c r="H48" s="92" t="str">
        <f>IF(ISNUMBER(Pattern!$B45),IF(Pattern!$B45&lt;=VALUE(LEFT(H$14,LEN(H$14)-1)),Pattern!$D45*Pattern!$C$8,""),"")</f>
        <v/>
      </c>
      <c r="I48" s="92" t="str">
        <f>IF(ISNUMBER(Pattern!$B45),IF(Pattern!$B45&lt;=VALUE(LEFT(I$14,LEN(I$14)-1)),Pattern!$D45*Pattern!$C$8,""),"")</f>
        <v/>
      </c>
      <c r="J48" s="92" t="str">
        <f>IF(ISNUMBER(Pattern!$B45),IF(Pattern!$B45&lt;=VALUE(LEFT(J$14,LEN(J$14)-1)),Pattern!$D45*Pattern!$C$8,""),"")</f>
        <v/>
      </c>
      <c r="K48" s="93" t="str">
        <f>IF(ISNUMBER(Pattern!$B45),IF(Pattern!$B45&lt;=VALUE(LEFT(K$14,LEN(K$14)-1)),Pattern!$D45*Pattern!$C$8,""),"")</f>
        <v/>
      </c>
      <c r="L48" s="91" t="str">
        <f>IF(ISNUMBER(Pattern!$B45),IF(Pattern!$B45&lt;=VALUE(LEFT(L$14,LEN(L$14)-1)),Pattern!$D45*Pattern!$C$8,""),"")</f>
        <v/>
      </c>
      <c r="M48" s="92" t="str">
        <f>IF(ISNUMBER(Pattern!$B45),IF(Pattern!$B45&lt;=VALUE(LEFT(M$14,LEN(M$14)-1)),Pattern!$D45*Pattern!$C$8,""),"")</f>
        <v/>
      </c>
      <c r="N48" s="92" t="str">
        <f>IF(ISNUMBER(Pattern!$B45),IF(Pattern!$B45&lt;=VALUE(LEFT(N$14,LEN(N$14)-1)),Pattern!$D45*Pattern!$C$8,""),"")</f>
        <v/>
      </c>
      <c r="O48" s="92" t="str">
        <f>IF(ISNUMBER(Pattern!$B45),IF(Pattern!$B45&lt;=VALUE(LEFT(O$14,LEN(O$14)-1)),Pattern!$D45*Pattern!$C$8,""),"")</f>
        <v/>
      </c>
      <c r="P48" s="93" t="str">
        <f>IF(ISNUMBER(Pattern!$B45),IF(Pattern!$B45&lt;=VALUE(LEFT(P$14,LEN(P$14)-1)),Pattern!$D45*Pattern!$C$8,""),"")</f>
        <v/>
      </c>
      <c r="Q48" s="91" t="str">
        <f>IF(ISNUMBER(Pattern!$B45),IF(Pattern!$B45&lt;=VALUE(LEFT(Q$14,LEN(Q$14)-1)),Pattern!$D45*Pattern!$C$8,""),"")</f>
        <v/>
      </c>
      <c r="R48" s="92" t="str">
        <f>IF(ISNUMBER(Pattern!$B45),IF(Pattern!$B45&lt;=VALUE(LEFT(R$14,LEN(R$14)-1)),Pattern!$D45*Pattern!$C$8,""),"")</f>
        <v/>
      </c>
      <c r="S48" s="92" t="str">
        <f>IF(ISNUMBER(Pattern!$B45),IF(Pattern!$B45&lt;=VALUE(LEFT(S$14,LEN(S$14)-1)),Pattern!$D45*Pattern!$C$8,""),"")</f>
        <v/>
      </c>
      <c r="T48" s="93" t="str">
        <f>IF(ISNUMBER(Pattern!$B45),IF(Pattern!$B45&lt;=VALUE(LEFT(T$14,LEN(T$14)-1)),Pattern!$D45*Pattern!$C$8,""),"")</f>
        <v/>
      </c>
      <c r="U48" s="94" t="str">
        <f>IF(ISNUMBER(Pattern!$B45),IF(Pattern!$B45&lt;=VALUE(LEFT(U$14,LEN(U$14))),Pattern!$D45*Pattern!$C$8,""),"")</f>
        <v/>
      </c>
      <c r="V48" s="91" t="str">
        <f>IF(ISNUMBER(Pattern!$C45),IF(Pattern!$C45&lt;=VALUE(LEFT(V$14,LEN(V$14)-1)),Pattern!$D45*Pattern!$C$8,""),"")</f>
        <v/>
      </c>
      <c r="W48" s="92" t="str">
        <f>IF(ISNUMBER(Pattern!$C45),IF(Pattern!$C45&lt;=VALUE(LEFT(W$14,LEN(W$14)-1)),Pattern!$D45*Pattern!$C$8,""),"")</f>
        <v/>
      </c>
      <c r="X48" s="92" t="str">
        <f>IF(ISNUMBER(Pattern!$C45),IF(Pattern!$C45&lt;=VALUE(LEFT(X$14,LEN(X$14)-1)),Pattern!$D45*Pattern!$C$8,""),"")</f>
        <v/>
      </c>
      <c r="Y48" s="93" t="str">
        <f>IF(ISNUMBER(Pattern!$C45),IF(Pattern!$C45&lt;=VALUE(LEFT(Y$14,LEN(Y$14)-1)),Pattern!$D45*Pattern!$C$8,""),"")</f>
        <v/>
      </c>
      <c r="Z48" s="91" t="str">
        <f>IF(ISNUMBER(Pattern!$C45),IF(Pattern!$C45&lt;=VALUE(LEFT(Z$14,LEN(Z$14)-1)),Pattern!$D45*Pattern!$C$8,""),"")</f>
        <v/>
      </c>
      <c r="AA48" s="92" t="str">
        <f>IF(ISNUMBER(Pattern!$C45),IF(Pattern!$C45&lt;=VALUE(LEFT(AA$14,LEN(AA$14)-1)),Pattern!$D45*Pattern!$C$8,""),"")</f>
        <v/>
      </c>
      <c r="AB48" s="92" t="str">
        <f>IF(ISNUMBER(Pattern!$C45),IF(Pattern!$C45&lt;=VALUE(LEFT(AB$14,LEN(AB$14)-1)),Pattern!$D45*Pattern!$C$8,""),"")</f>
        <v/>
      </c>
      <c r="AC48" s="92" t="str">
        <f>IF(ISNUMBER(Pattern!$C45),IF(Pattern!$C45&lt;=VALUE(LEFT(AC$14,LEN(AC$14)-1)),Pattern!$D45*Pattern!$C$8,""),"")</f>
        <v/>
      </c>
      <c r="AD48" s="93" t="str">
        <f>IF(ISNUMBER(Pattern!$C45),IF(Pattern!$C45&lt;=VALUE(LEFT(AD$14,LEN(AD$14)-1)),Pattern!$D45*Pattern!$C$8,""),"")</f>
        <v/>
      </c>
      <c r="AE48" s="91" t="str">
        <f>IF(ISNUMBER(Pattern!$C45),IF(Pattern!$C45&lt;=VALUE(LEFT(AE$14,LEN(AE$14)-1)),Pattern!$D45*Pattern!$C$8,""),"")</f>
        <v/>
      </c>
      <c r="AF48" s="92" t="str">
        <f>IF(ISNUMBER(Pattern!$C45),IF(Pattern!$C45&lt;=VALUE(LEFT(AF$14,LEN(AF$14)-1)),Pattern!$D45*Pattern!$C$8,""),"")</f>
        <v/>
      </c>
      <c r="AG48" s="92" t="str">
        <f>IF(ISNUMBER(Pattern!$C45),IF(Pattern!$C45&lt;=VALUE(LEFT(AG$14,LEN(AG$14)-1)),Pattern!$D45*Pattern!$C$8,""),"")</f>
        <v/>
      </c>
      <c r="AH48" s="92" t="str">
        <f>IF(ISNUMBER(Pattern!$C45),IF(Pattern!$C45&lt;=VALUE(LEFT(AH$14,LEN(AH$14)-1)),Pattern!$D45*Pattern!$C$8,""),"")</f>
        <v/>
      </c>
      <c r="AI48" s="93" t="str">
        <f>IF(ISNUMBER(Pattern!$C45),IF(Pattern!$C45&lt;=VALUE(LEFT(AI$14,LEN(AI$14)-1)),Pattern!$D45*Pattern!$C$8,""),"")</f>
        <v/>
      </c>
      <c r="AJ48" s="91" t="str">
        <f>IF(ISNUMBER(Pattern!$C45),IF(Pattern!$C45&lt;=VALUE(LEFT(AJ$14,LEN(AJ$14)-1)),Pattern!$D45*Pattern!$C$8,""),"")</f>
        <v/>
      </c>
      <c r="AK48" s="92" t="str">
        <f>IF(ISNUMBER(Pattern!$C45),IF(Pattern!$C45&lt;=VALUE(LEFT(AK$14,LEN(AK$14)-1)),Pattern!$D45*Pattern!$C$8,""),"")</f>
        <v/>
      </c>
      <c r="AL48" s="92" t="str">
        <f>IF(ISNUMBER(Pattern!$C45),IF(Pattern!$C45&lt;=VALUE(LEFT(AL$14,LEN(AL$14)-1)),Pattern!$D45*Pattern!$C$8,""),"")</f>
        <v/>
      </c>
      <c r="AM48" s="93" t="str">
        <f>IF(ISNUMBER(Pattern!$C45),IF(Pattern!$C45&lt;=VALUE(LEFT(AM$14,LEN(AM$14)-1)),Pattern!$D45*Pattern!$C$8,""),"")</f>
        <v/>
      </c>
      <c r="AN48" s="83"/>
    </row>
    <row r="49" spans="1:42" ht="9.9499999999999993" customHeight="1" thickBot="1" x14ac:dyDescent="0.25">
      <c r="A49" s="83"/>
      <c r="B49" s="81" t="s">
        <v>54</v>
      </c>
      <c r="C49" s="96" t="str">
        <f>IF(ISNUMBER(Pattern!$B46),IF(Pattern!$B46&lt;=VALUE(LEFT(C$14,LEN(C$14)-1)),Pattern!$D46*Pattern!$C$8,""),"")</f>
        <v/>
      </c>
      <c r="D49" s="97" t="str">
        <f>IF(ISNUMBER(Pattern!$B46),IF(Pattern!$B46&lt;=VALUE(LEFT(D$14,LEN(D$14)-1)),Pattern!$D46*Pattern!$C$8,""),"")</f>
        <v/>
      </c>
      <c r="E49" s="97" t="str">
        <f>IF(ISNUMBER(Pattern!$B46),IF(Pattern!$B46&lt;=VALUE(LEFT(E$14,LEN(E$14)-1)),Pattern!$D46*Pattern!$C$8,""),"")</f>
        <v/>
      </c>
      <c r="F49" s="98" t="str">
        <f>IF(ISNUMBER(Pattern!$B46),IF(Pattern!$B46&lt;=VALUE(LEFT(F$14,LEN(F$14)-1)),Pattern!$D46*Pattern!$C$8,""),"")</f>
        <v/>
      </c>
      <c r="G49" s="96" t="str">
        <f>IF(ISNUMBER(Pattern!$B46),IF(Pattern!$B46&lt;=VALUE(LEFT(G$14,LEN(G$14)-1)),Pattern!$D46*Pattern!$C$8,""),"")</f>
        <v/>
      </c>
      <c r="H49" s="97" t="str">
        <f>IF(ISNUMBER(Pattern!$B46),IF(Pattern!$B46&lt;=VALUE(LEFT(H$14,LEN(H$14)-1)),Pattern!$D46*Pattern!$C$8,""),"")</f>
        <v/>
      </c>
      <c r="I49" s="97" t="str">
        <f>IF(ISNUMBER(Pattern!$B46),IF(Pattern!$B46&lt;=VALUE(LEFT(I$14,LEN(I$14)-1)),Pattern!$D46*Pattern!$C$8,""),"")</f>
        <v/>
      </c>
      <c r="J49" s="97" t="str">
        <f>IF(ISNUMBER(Pattern!$B46),IF(Pattern!$B46&lt;=VALUE(LEFT(J$14,LEN(J$14)-1)),Pattern!$D46*Pattern!$C$8,""),"")</f>
        <v/>
      </c>
      <c r="K49" s="98" t="str">
        <f>IF(ISNUMBER(Pattern!$B46),IF(Pattern!$B46&lt;=VALUE(LEFT(K$14,LEN(K$14)-1)),Pattern!$D46*Pattern!$C$8,""),"")</f>
        <v/>
      </c>
      <c r="L49" s="96" t="str">
        <f>IF(ISNUMBER(Pattern!$B46),IF(Pattern!$B46&lt;=VALUE(LEFT(L$14,LEN(L$14)-1)),Pattern!$D46*Pattern!$C$8,""),"")</f>
        <v/>
      </c>
      <c r="M49" s="97" t="str">
        <f>IF(ISNUMBER(Pattern!$B46),IF(Pattern!$B46&lt;=VALUE(LEFT(M$14,LEN(M$14)-1)),Pattern!$D46*Pattern!$C$8,""),"")</f>
        <v/>
      </c>
      <c r="N49" s="97" t="str">
        <f>IF(ISNUMBER(Pattern!$B46),IF(Pattern!$B46&lt;=VALUE(LEFT(N$14,LEN(N$14)-1)),Pattern!$D46*Pattern!$C$8,""),"")</f>
        <v/>
      </c>
      <c r="O49" s="97" t="str">
        <f>IF(ISNUMBER(Pattern!$B46),IF(Pattern!$B46&lt;=VALUE(LEFT(O$14,LEN(O$14)-1)),Pattern!$D46*Pattern!$C$8,""),"")</f>
        <v/>
      </c>
      <c r="P49" s="98" t="str">
        <f>IF(ISNUMBER(Pattern!$B46),IF(Pattern!$B46&lt;=VALUE(LEFT(P$14,LEN(P$14)-1)),Pattern!$D46*Pattern!$C$8,""),"")</f>
        <v/>
      </c>
      <c r="Q49" s="96" t="str">
        <f>IF(ISNUMBER(Pattern!$B46),IF(Pattern!$B46&lt;=VALUE(LEFT(Q$14,LEN(Q$14)-1)),Pattern!$D46*Pattern!$C$8,""),"")</f>
        <v/>
      </c>
      <c r="R49" s="97" t="str">
        <f>IF(ISNUMBER(Pattern!$B46),IF(Pattern!$B46&lt;=VALUE(LEFT(R$14,LEN(R$14)-1)),Pattern!$D46*Pattern!$C$8,""),"")</f>
        <v/>
      </c>
      <c r="S49" s="97" t="str">
        <f>IF(ISNUMBER(Pattern!$B46),IF(Pattern!$B46&lt;=VALUE(LEFT(S$14,LEN(S$14)-1)),Pattern!$D46*Pattern!$C$8,""),"")</f>
        <v/>
      </c>
      <c r="T49" s="98" t="str">
        <f>IF(ISNUMBER(Pattern!$B46),IF(Pattern!$B46&lt;=VALUE(LEFT(T$14,LEN(T$14)-1)),Pattern!$D46*Pattern!$C$8,""),"")</f>
        <v/>
      </c>
      <c r="U49" s="99" t="str">
        <f>IF(ISNUMBER(Pattern!$B46),IF(Pattern!$B46&lt;=VALUE(LEFT(U$14,LEN(U$14))),Pattern!$D46*Pattern!$C$8,""),"")</f>
        <v/>
      </c>
      <c r="V49" s="96" t="str">
        <f>IF(ISNUMBER(Pattern!$C46),IF(Pattern!$C46&lt;=VALUE(LEFT(V$14,LEN(V$14)-1)),Pattern!$D46*Pattern!$C$8,""),"")</f>
        <v/>
      </c>
      <c r="W49" s="97" t="str">
        <f>IF(ISNUMBER(Pattern!$C46),IF(Pattern!$C46&lt;=VALUE(LEFT(W$14,LEN(W$14)-1)),Pattern!$D46*Pattern!$C$8,""),"")</f>
        <v/>
      </c>
      <c r="X49" s="97" t="str">
        <f>IF(ISNUMBER(Pattern!$C46),IF(Pattern!$C46&lt;=VALUE(LEFT(X$14,LEN(X$14)-1)),Pattern!$D46*Pattern!$C$8,""),"")</f>
        <v/>
      </c>
      <c r="Y49" s="98" t="str">
        <f>IF(ISNUMBER(Pattern!$C46),IF(Pattern!$C46&lt;=VALUE(LEFT(Y$14,LEN(Y$14)-1)),Pattern!$D46*Pattern!$C$8,""),"")</f>
        <v/>
      </c>
      <c r="Z49" s="96" t="str">
        <f>IF(ISNUMBER(Pattern!$C46),IF(Pattern!$C46&lt;=VALUE(LEFT(Z$14,LEN(Z$14)-1)),Pattern!$D46*Pattern!$C$8,""),"")</f>
        <v/>
      </c>
      <c r="AA49" s="97" t="str">
        <f>IF(ISNUMBER(Pattern!$C46),IF(Pattern!$C46&lt;=VALUE(LEFT(AA$14,LEN(AA$14)-1)),Pattern!$D46*Pattern!$C$8,""),"")</f>
        <v/>
      </c>
      <c r="AB49" s="97" t="str">
        <f>IF(ISNUMBER(Pattern!$C46),IF(Pattern!$C46&lt;=VALUE(LEFT(AB$14,LEN(AB$14)-1)),Pattern!$D46*Pattern!$C$8,""),"")</f>
        <v/>
      </c>
      <c r="AC49" s="97" t="str">
        <f>IF(ISNUMBER(Pattern!$C46),IF(Pattern!$C46&lt;=VALUE(LEFT(AC$14,LEN(AC$14)-1)),Pattern!$D46*Pattern!$C$8,""),"")</f>
        <v/>
      </c>
      <c r="AD49" s="98" t="str">
        <f>IF(ISNUMBER(Pattern!$C46),IF(Pattern!$C46&lt;=VALUE(LEFT(AD$14,LEN(AD$14)-1)),Pattern!$D46*Pattern!$C$8,""),"")</f>
        <v/>
      </c>
      <c r="AE49" s="96" t="str">
        <f>IF(ISNUMBER(Pattern!$C46),IF(Pattern!$C46&lt;=VALUE(LEFT(AE$14,LEN(AE$14)-1)),Pattern!$D46*Pattern!$C$8,""),"")</f>
        <v/>
      </c>
      <c r="AF49" s="97" t="str">
        <f>IF(ISNUMBER(Pattern!$C46),IF(Pattern!$C46&lt;=VALUE(LEFT(AF$14,LEN(AF$14)-1)),Pattern!$D46*Pattern!$C$8,""),"")</f>
        <v/>
      </c>
      <c r="AG49" s="97" t="str">
        <f>IF(ISNUMBER(Pattern!$C46),IF(Pattern!$C46&lt;=VALUE(LEFT(AG$14,LEN(AG$14)-1)),Pattern!$D46*Pattern!$C$8,""),"")</f>
        <v/>
      </c>
      <c r="AH49" s="97" t="str">
        <f>IF(ISNUMBER(Pattern!$C46),IF(Pattern!$C46&lt;=VALUE(LEFT(AH$14,LEN(AH$14)-1)),Pattern!$D46*Pattern!$C$8,""),"")</f>
        <v/>
      </c>
      <c r="AI49" s="98" t="str">
        <f>IF(ISNUMBER(Pattern!$C46),IF(Pattern!$C46&lt;=VALUE(LEFT(AI$14,LEN(AI$14)-1)),Pattern!$D46*Pattern!$C$8,""),"")</f>
        <v/>
      </c>
      <c r="AJ49" s="96" t="str">
        <f>IF(ISNUMBER(Pattern!$C46),IF(Pattern!$C46&lt;=VALUE(LEFT(AJ$14,LEN(AJ$14)-1)),Pattern!$D46*Pattern!$C$8,""),"")</f>
        <v/>
      </c>
      <c r="AK49" s="97" t="str">
        <f>IF(ISNUMBER(Pattern!$C46),IF(Pattern!$C46&lt;=VALUE(LEFT(AK$14,LEN(AK$14)-1)),Pattern!$D46*Pattern!$C$8,""),"")</f>
        <v/>
      </c>
      <c r="AL49" s="97" t="str">
        <f>IF(ISNUMBER(Pattern!$C46),IF(Pattern!$C46&lt;=VALUE(LEFT(AL$14,LEN(AL$14)-1)),Pattern!$D46*Pattern!$C$8,""),"")</f>
        <v/>
      </c>
      <c r="AM49" s="98" t="str">
        <f>IF(ISNUMBER(Pattern!$C46),IF(Pattern!$C46&lt;=VALUE(LEFT(AM$14,LEN(AM$14)-1)),Pattern!$D46*Pattern!$C$8,""),"")</f>
        <v/>
      </c>
      <c r="AN49" s="83"/>
    </row>
    <row r="50" spans="1:42" s="62" customFormat="1" ht="9.9499999999999993" customHeight="1" x14ac:dyDescent="0.15">
      <c r="A50" s="95"/>
      <c r="B50" s="81"/>
      <c r="C50" s="108"/>
      <c r="D50" s="108">
        <f>SUM(D47:D49)</f>
        <v>0</v>
      </c>
      <c r="E50" s="108">
        <f>SUM(E47:E49)</f>
        <v>0</v>
      </c>
      <c r="F50" s="108">
        <f>SUM(F47:F49)</f>
        <v>0</v>
      </c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83"/>
      <c r="AO50" s="55"/>
      <c r="AP50" s="55"/>
    </row>
    <row r="51" spans="1:42" s="62" customFormat="1" ht="9.9499999999999993" customHeight="1" x14ac:dyDescent="0.15">
      <c r="A51" s="95"/>
      <c r="B51" s="95"/>
      <c r="C51" s="185">
        <f>SUM(C35:F49)</f>
        <v>0</v>
      </c>
      <c r="D51" s="185"/>
      <c r="E51" s="185"/>
      <c r="F51" s="185"/>
      <c r="G51" s="83"/>
      <c r="H51" s="185">
        <f>SUM(G35:K49)</f>
        <v>500</v>
      </c>
      <c r="I51" s="185"/>
      <c r="J51" s="185"/>
      <c r="K51" s="83"/>
      <c r="L51" s="83"/>
      <c r="M51" s="185">
        <f>SUM(L35:P49)</f>
        <v>1250</v>
      </c>
      <c r="N51" s="185"/>
      <c r="O51" s="185"/>
      <c r="P51" s="83"/>
      <c r="Q51" s="83"/>
      <c r="R51" s="185">
        <f>SUM(Q35:T49)+U51</f>
        <v>1125</v>
      </c>
      <c r="S51" s="185"/>
      <c r="T51" s="185"/>
      <c r="U51" s="64">
        <f>SUM(U35:U49)/2</f>
        <v>125</v>
      </c>
      <c r="V51" s="185">
        <f>SUM(V35:Y49)+U51</f>
        <v>1125</v>
      </c>
      <c r="W51" s="185"/>
      <c r="X51" s="185"/>
      <c r="Y51" s="83"/>
      <c r="Z51" s="83"/>
      <c r="AA51" s="185">
        <f>SUM(Z35:AD49)</f>
        <v>1250</v>
      </c>
      <c r="AB51" s="185"/>
      <c r="AC51" s="185"/>
      <c r="AD51" s="83"/>
      <c r="AE51" s="83"/>
      <c r="AF51" s="185">
        <f>SUM(AE35:AI49)</f>
        <v>500</v>
      </c>
      <c r="AG51" s="185"/>
      <c r="AH51" s="185"/>
      <c r="AI51" s="83"/>
      <c r="AJ51" s="185">
        <f>SUM(AJ35:AM49)</f>
        <v>0</v>
      </c>
      <c r="AK51" s="185"/>
      <c r="AL51" s="185"/>
      <c r="AM51" s="185"/>
      <c r="AN51" s="83"/>
      <c r="AO51" s="55"/>
      <c r="AP51" s="55"/>
    </row>
    <row r="52" spans="1:42" s="62" customFormat="1" ht="9.9499999999999993" customHeight="1" x14ac:dyDescent="0.15">
      <c r="A52" s="95"/>
      <c r="B52" s="95"/>
      <c r="C52" s="183">
        <f>SUM(C30+C51)</f>
        <v>2400</v>
      </c>
      <c r="D52" s="183"/>
      <c r="E52" s="183"/>
      <c r="F52" s="183"/>
      <c r="G52" s="95"/>
      <c r="H52" s="183">
        <f>SUM(H30+H51)</f>
        <v>3750</v>
      </c>
      <c r="I52" s="183"/>
      <c r="J52" s="183"/>
      <c r="K52" s="95"/>
      <c r="L52" s="95"/>
      <c r="M52" s="183">
        <f>SUM(M30+M51)</f>
        <v>4500</v>
      </c>
      <c r="N52" s="183"/>
      <c r="O52" s="183"/>
      <c r="P52" s="95"/>
      <c r="Q52" s="95"/>
      <c r="R52" s="183">
        <f>SUM(R30+R51)</f>
        <v>4500</v>
      </c>
      <c r="S52" s="183"/>
      <c r="T52" s="183"/>
      <c r="U52" s="84"/>
      <c r="V52" s="183">
        <f>SUM(V30+V51)</f>
        <v>4500</v>
      </c>
      <c r="W52" s="183"/>
      <c r="X52" s="183"/>
      <c r="Y52" s="95"/>
      <c r="Z52" s="95"/>
      <c r="AA52" s="183">
        <f>SUM(AA30+AA51)</f>
        <v>4500</v>
      </c>
      <c r="AB52" s="183"/>
      <c r="AC52" s="183"/>
      <c r="AD52" s="84"/>
      <c r="AE52" s="95"/>
      <c r="AF52" s="183">
        <f>SUM(AF30+AF51)</f>
        <v>3750</v>
      </c>
      <c r="AG52" s="183"/>
      <c r="AH52" s="183"/>
      <c r="AI52" s="95"/>
      <c r="AJ52" s="183">
        <f>SUM(AJ30+AJ51)</f>
        <v>2400</v>
      </c>
      <c r="AK52" s="183"/>
      <c r="AL52" s="183"/>
      <c r="AM52" s="183"/>
      <c r="AN52" s="83"/>
      <c r="AO52" s="55"/>
      <c r="AP52" s="55"/>
    </row>
    <row r="53" spans="1:42" s="62" customFormat="1" ht="9.9499999999999993" customHeight="1" x14ac:dyDescent="0.15">
      <c r="A53" s="95"/>
      <c r="B53" s="95"/>
      <c r="C53" s="100">
        <f>SUM(C35:C49)</f>
        <v>0</v>
      </c>
      <c r="D53" s="100">
        <f t="shared" ref="D53:AM53" si="1">SUM(D35:D49)</f>
        <v>0</v>
      </c>
      <c r="E53" s="100">
        <f t="shared" si="1"/>
        <v>0</v>
      </c>
      <c r="F53" s="100">
        <f t="shared" si="1"/>
        <v>0</v>
      </c>
      <c r="G53" s="100">
        <f t="shared" si="1"/>
        <v>100</v>
      </c>
      <c r="H53" s="100">
        <f t="shared" si="1"/>
        <v>100</v>
      </c>
      <c r="I53" s="100">
        <f t="shared" si="1"/>
        <v>100</v>
      </c>
      <c r="J53" s="100">
        <f t="shared" si="1"/>
        <v>100</v>
      </c>
      <c r="K53" s="100">
        <f t="shared" si="1"/>
        <v>100</v>
      </c>
      <c r="L53" s="100">
        <f t="shared" si="1"/>
        <v>250</v>
      </c>
      <c r="M53" s="100">
        <f t="shared" si="1"/>
        <v>250</v>
      </c>
      <c r="N53" s="100">
        <f t="shared" si="1"/>
        <v>250</v>
      </c>
      <c r="O53" s="100">
        <f t="shared" si="1"/>
        <v>250</v>
      </c>
      <c r="P53" s="100">
        <f t="shared" si="1"/>
        <v>250</v>
      </c>
      <c r="Q53" s="100">
        <f t="shared" si="1"/>
        <v>250</v>
      </c>
      <c r="R53" s="100">
        <f t="shared" si="1"/>
        <v>250</v>
      </c>
      <c r="S53" s="100">
        <f t="shared" si="1"/>
        <v>250</v>
      </c>
      <c r="T53" s="100">
        <f t="shared" si="1"/>
        <v>250</v>
      </c>
      <c r="U53" s="100">
        <f t="shared" si="1"/>
        <v>250</v>
      </c>
      <c r="V53" s="100">
        <f t="shared" si="1"/>
        <v>250</v>
      </c>
      <c r="W53" s="100">
        <f t="shared" si="1"/>
        <v>250</v>
      </c>
      <c r="X53" s="100">
        <f t="shared" si="1"/>
        <v>250</v>
      </c>
      <c r="Y53" s="100">
        <f t="shared" si="1"/>
        <v>250</v>
      </c>
      <c r="Z53" s="100">
        <f t="shared" si="1"/>
        <v>250</v>
      </c>
      <c r="AA53" s="100">
        <f t="shared" si="1"/>
        <v>250</v>
      </c>
      <c r="AB53" s="100">
        <f t="shared" si="1"/>
        <v>250</v>
      </c>
      <c r="AC53" s="100">
        <f t="shared" si="1"/>
        <v>250</v>
      </c>
      <c r="AD53" s="100">
        <f t="shared" si="1"/>
        <v>250</v>
      </c>
      <c r="AE53" s="100">
        <f t="shared" si="1"/>
        <v>100</v>
      </c>
      <c r="AF53" s="100">
        <f t="shared" si="1"/>
        <v>100</v>
      </c>
      <c r="AG53" s="100">
        <f t="shared" si="1"/>
        <v>100</v>
      </c>
      <c r="AH53" s="100">
        <f t="shared" si="1"/>
        <v>100</v>
      </c>
      <c r="AI53" s="100">
        <f t="shared" si="1"/>
        <v>100</v>
      </c>
      <c r="AJ53" s="100">
        <f t="shared" si="1"/>
        <v>0</v>
      </c>
      <c r="AK53" s="100">
        <f t="shared" si="1"/>
        <v>0</v>
      </c>
      <c r="AL53" s="100">
        <f t="shared" si="1"/>
        <v>0</v>
      </c>
      <c r="AM53" s="100">
        <f t="shared" si="1"/>
        <v>0</v>
      </c>
      <c r="AN53" s="95"/>
      <c r="AO53" s="63"/>
      <c r="AP53" s="63"/>
    </row>
    <row r="54" spans="1:42" s="62" customFormat="1" ht="9.9499999999999993" customHeight="1" x14ac:dyDescent="0.15">
      <c r="A54" s="95"/>
      <c r="B54" s="95"/>
      <c r="C54" s="95"/>
      <c r="D54" s="95"/>
      <c r="E54" s="95"/>
      <c r="F54" s="95"/>
      <c r="G54" s="95"/>
      <c r="H54" s="95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63"/>
      <c r="AP54" s="63"/>
    </row>
    <row r="55" spans="1:42" s="59" customFormat="1" ht="12.75" customHeight="1" x14ac:dyDescent="0.2">
      <c r="A55" s="109"/>
      <c r="B55" s="109"/>
      <c r="C55" s="109"/>
      <c r="D55" s="109"/>
      <c r="E55" s="109"/>
      <c r="F55" s="109"/>
      <c r="G55" s="109"/>
      <c r="H55" s="109"/>
      <c r="I55" s="110" t="s">
        <v>101</v>
      </c>
      <c r="J55" s="106"/>
      <c r="K55" s="106"/>
      <c r="L55" s="106"/>
      <c r="M55" s="106"/>
      <c r="N55" s="106"/>
      <c r="O55" s="106"/>
      <c r="P55" s="106"/>
      <c r="Q55" s="106"/>
      <c r="R55" s="106"/>
      <c r="S55" s="186">
        <f>SUM(C52:AM52)</f>
        <v>30300</v>
      </c>
      <c r="T55" s="186"/>
      <c r="U55" s="186"/>
      <c r="V55" s="186"/>
      <c r="W55" s="186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56"/>
      <c r="AP55" s="56"/>
    </row>
  </sheetData>
  <mergeCells count="52">
    <mergeCell ref="S55:W55"/>
    <mergeCell ref="J6:L6"/>
    <mergeCell ref="N6:P6"/>
    <mergeCell ref="R6:T6"/>
    <mergeCell ref="V6:X6"/>
    <mergeCell ref="J7:L7"/>
    <mergeCell ref="N7:P7"/>
    <mergeCell ref="R7:T7"/>
    <mergeCell ref="V7:X7"/>
    <mergeCell ref="J8:L8"/>
    <mergeCell ref="V52:X52"/>
    <mergeCell ref="AA52:AC52"/>
    <mergeCell ref="AF52:AH52"/>
    <mergeCell ref="AJ52:AM52"/>
    <mergeCell ref="C52:F52"/>
    <mergeCell ref="H52:J52"/>
    <mergeCell ref="M52:O52"/>
    <mergeCell ref="R52:T52"/>
    <mergeCell ref="V51:X51"/>
    <mergeCell ref="AA51:AC51"/>
    <mergeCell ref="AF51:AH51"/>
    <mergeCell ref="AJ51:AM51"/>
    <mergeCell ref="C51:F51"/>
    <mergeCell ref="H51:J51"/>
    <mergeCell ref="M51:O51"/>
    <mergeCell ref="R51:T51"/>
    <mergeCell ref="AF30:AH30"/>
    <mergeCell ref="AJ30:AM30"/>
    <mergeCell ref="C30:F30"/>
    <mergeCell ref="H30:J30"/>
    <mergeCell ref="M30:O30"/>
    <mergeCell ref="R30:T30"/>
    <mergeCell ref="V30:X30"/>
    <mergeCell ref="AA30:AC30"/>
    <mergeCell ref="G12:H12"/>
    <mergeCell ref="O12:Q12"/>
    <mergeCell ref="W12:Y12"/>
    <mergeCell ref="AD12:AF12"/>
    <mergeCell ref="Z6:AB6"/>
    <mergeCell ref="AD6:AF6"/>
    <mergeCell ref="AD8:AF8"/>
    <mergeCell ref="N8:P8"/>
    <mergeCell ref="R8:T8"/>
    <mergeCell ref="V8:X8"/>
    <mergeCell ref="Z8:AB8"/>
    <mergeCell ref="R9:W9"/>
    <mergeCell ref="AA1:AN1"/>
    <mergeCell ref="AA2:AN2"/>
    <mergeCell ref="AA3:AN3"/>
    <mergeCell ref="AA4:AN4"/>
    <mergeCell ref="Z7:AB7"/>
    <mergeCell ref="AD7:AF7"/>
  </mergeCells>
  <phoneticPr fontId="0" type="noConversion"/>
  <pageMargins left="0.75" right="0.75" top="1" bottom="1" header="0.5" footer="0.5"/>
  <pageSetup scale="8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G47"/>
    </sheetView>
  </sheetViews>
  <sheetFormatPr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Pattern</vt:lpstr>
      <vt:lpstr>Overhead Calc.</vt:lpstr>
      <vt:lpstr>Composite</vt:lpstr>
      <vt:lpstr>Overhead View</vt:lpstr>
      <vt:lpstr>mL Calculation</vt:lpstr>
      <vt:lpstr>Sheet1</vt:lpstr>
      <vt:lpstr>Composite!Print_Area</vt:lpstr>
      <vt:lpstr>Sheet1!Print_Area</vt:lpstr>
    </vt:vector>
  </TitlesOfParts>
  <Company>Kegel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Vezina</dc:creator>
  <cp:lastModifiedBy>Ed Bakle</cp:lastModifiedBy>
  <cp:lastPrinted>2017-04-22T17:50:43Z</cp:lastPrinted>
  <dcterms:created xsi:type="dcterms:W3CDTF">1999-01-08T19:23:26Z</dcterms:created>
  <dcterms:modified xsi:type="dcterms:W3CDTF">2017-04-22T17:50:54Z</dcterms:modified>
</cp:coreProperties>
</file>